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80" yWindow="-15" windowWidth="7725" windowHeight="8310" tabRatio="866" activeTab="2"/>
  </bookViews>
  <sheets>
    <sheet name="資金収支 - 第1号の1様式" sheetId="47" r:id="rId1"/>
    <sheet name="事業活動 - 第2号の1様式" sheetId="49" r:id="rId2"/>
    <sheet name="貸借 - 第3号の1様式" sheetId="51" r:id="rId3"/>
  </sheets>
  <definedNames>
    <definedName name="_xlnm.Print_Area" localSheetId="1">'事業活動 - 第2号の1様式'!$A$1:$F$35</definedName>
  </definedNames>
  <calcPr calcId="162913"/>
</workbook>
</file>

<file path=xl/calcChain.xml><?xml version="1.0" encoding="utf-8"?>
<calcChain xmlns="http://schemas.openxmlformats.org/spreadsheetml/2006/main">
  <c r="H33" i="51" l="1"/>
  <c r="H30" i="51"/>
  <c r="H31" i="51"/>
  <c r="H25" i="51"/>
  <c r="D25" i="51"/>
  <c r="H26" i="51"/>
  <c r="H27" i="51"/>
  <c r="H11" i="51"/>
  <c r="D11" i="51"/>
  <c r="H12" i="51"/>
  <c r="D12" i="51"/>
  <c r="H13" i="51"/>
  <c r="D13" i="51"/>
  <c r="C36" i="51"/>
  <c r="G35" i="51"/>
  <c r="F35" i="51"/>
  <c r="H32" i="51"/>
  <c r="H29" i="51"/>
  <c r="H28" i="51"/>
  <c r="H24" i="51"/>
  <c r="D24" i="51"/>
  <c r="D23" i="51"/>
  <c r="G22" i="51"/>
  <c r="F22" i="51"/>
  <c r="D22" i="51"/>
  <c r="D21" i="51"/>
  <c r="D20" i="51"/>
  <c r="D19" i="51"/>
  <c r="D18" i="51"/>
  <c r="D17" i="51"/>
  <c r="H16" i="51"/>
  <c r="D16" i="51"/>
  <c r="H15" i="51"/>
  <c r="B36" i="51"/>
  <c r="D36" i="51" s="1"/>
  <c r="D14" i="51"/>
  <c r="H10" i="51"/>
  <c r="D10" i="51"/>
  <c r="H9" i="51"/>
  <c r="D9" i="51"/>
  <c r="F11" i="49"/>
  <c r="F12" i="49"/>
  <c r="F13" i="49"/>
  <c r="F34" i="49"/>
  <c r="F33" i="49"/>
  <c r="F32" i="49"/>
  <c r="F30" i="49"/>
  <c r="E28" i="49"/>
  <c r="D28" i="49"/>
  <c r="F27" i="49"/>
  <c r="F26" i="49"/>
  <c r="F25" i="49"/>
  <c r="F24" i="49"/>
  <c r="E22" i="49"/>
  <c r="D22" i="49"/>
  <c r="F21" i="49"/>
  <c r="F20" i="49"/>
  <c r="F19" i="49"/>
  <c r="F18" i="49"/>
  <c r="F17" i="49"/>
  <c r="E16" i="49"/>
  <c r="D16" i="49"/>
  <c r="F15" i="49"/>
  <c r="F14" i="49"/>
  <c r="F10" i="49"/>
  <c r="F9" i="49"/>
  <c r="F8" i="49"/>
  <c r="F7" i="49"/>
  <c r="F13" i="47"/>
  <c r="F14" i="47"/>
  <c r="F9" i="47"/>
  <c r="F32" i="47"/>
  <c r="F28" i="47"/>
  <c r="F26" i="47"/>
  <c r="F25" i="47"/>
  <c r="F24" i="47"/>
  <c r="F23" i="47"/>
  <c r="F21" i="47"/>
  <c r="F20" i="47"/>
  <c r="F19" i="47"/>
  <c r="F22" i="47" s="1"/>
  <c r="F18" i="47"/>
  <c r="F16" i="47"/>
  <c r="F15" i="47"/>
  <c r="F12" i="47"/>
  <c r="F11" i="47"/>
  <c r="F10" i="47"/>
  <c r="F8" i="47"/>
  <c r="H35" i="51" l="1"/>
  <c r="G36" i="51"/>
  <c r="H22" i="51"/>
  <c r="D15" i="51"/>
  <c r="F36" i="51"/>
  <c r="F28" i="49"/>
  <c r="F22" i="49"/>
  <c r="D23" i="49"/>
  <c r="D29" i="49" s="1"/>
  <c r="D31" i="49" s="1"/>
  <c r="D35" i="49" s="1"/>
  <c r="E23" i="49"/>
  <c r="E29" i="49" s="1"/>
  <c r="E31" i="49" s="1"/>
  <c r="E35" i="49" s="1"/>
  <c r="F16" i="49"/>
  <c r="F27" i="47"/>
  <c r="F17" i="47"/>
  <c r="F30" i="47" s="1"/>
  <c r="F33" i="47" s="1"/>
  <c r="H36" i="51" l="1"/>
  <c r="F23" i="49"/>
  <c r="F29" i="49" s="1"/>
  <c r="F31" i="49" s="1"/>
  <c r="F35" i="49" s="1"/>
</calcChain>
</file>

<file path=xl/sharedStrings.xml><?xml version="1.0" encoding="utf-8"?>
<sst xmlns="http://schemas.openxmlformats.org/spreadsheetml/2006/main" count="141" uniqueCount="125">
  <si>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</si>
  <si>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</si>
  <si>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</si>
  <si>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</si>
  <si>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</si>
  <si>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</si>
  <si>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</si>
  <si>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</si>
  <si>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</si>
  <si>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</si>
  <si>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</si>
  <si>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</si>
  <si>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</si>
  <si>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</si>
  <si>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</si>
  <si>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</si>
  <si>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</si>
  <si>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</si>
  <si>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</si>
  <si>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</si>
  <si>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</si>
  <si>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</si>
  <si>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</si>
  <si>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</si>
  <si>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</si>
  <si>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</si>
  <si>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</si>
  <si>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</si>
  <si>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</si>
  <si>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</si>
  <si>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</si>
  <si>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</si>
  <si>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</si>
  <si>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</si>
  <si>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</si>
  <si>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</si>
  <si>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</si>
  <si>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</si>
  <si>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</si>
  <si>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</si>
  <si>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純　　資　　産　　の　　部</t>
    <phoneticPr fontId="2"/>
  </si>
  <si>
    <t>資産の部合計</t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</si>
  <si>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</si>
  <si>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</si>
  <si>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</si>
  <si>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</si>
  <si>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</si>
  <si>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</si>
  <si>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</si>
  <si>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</si>
  <si>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</si>
  <si>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</si>
  <si>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</si>
  <si>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</si>
  <si>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</si>
  <si>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</si>
  <si>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</si>
  <si>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</si>
  <si>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</si>
  <si>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</si>
  <si>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</si>
  <si>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</si>
  <si>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t>保育事業収入</t>
  </si>
  <si>
    <t>受取利息配当金収入</t>
  </si>
  <si>
    <t>その他の収入</t>
  </si>
  <si>
    <t>人件費支出</t>
  </si>
  <si>
    <t>事業費支出</t>
  </si>
  <si>
    <t>事務費支出</t>
  </si>
  <si>
    <t>その他の支出</t>
  </si>
  <si>
    <t>固定資産取得支出</t>
  </si>
  <si>
    <t>積立資産取崩収入</t>
  </si>
  <si>
    <t>積立資産支出</t>
  </si>
  <si>
    <t>第1号の1様式</t>
    <phoneticPr fontId="2"/>
  </si>
  <si>
    <t>資金収支計算書</t>
    <phoneticPr fontId="2"/>
  </si>
  <si>
    <t>（自）平成 27 年  4 月  1 日  （至）平成 28 年  3 月 31 日</t>
    <phoneticPr fontId="2"/>
  </si>
  <si>
    <t>保育事業収益</t>
  </si>
  <si>
    <t>その他の収益</t>
  </si>
  <si>
    <t>人件費</t>
  </si>
  <si>
    <t>事業費</t>
  </si>
  <si>
    <t>事務費</t>
  </si>
  <si>
    <t>減価償却費</t>
  </si>
  <si>
    <t>国庫補助金等特別積立金取崩額</t>
  </si>
  <si>
    <t>受取利息配当金収益</t>
  </si>
  <si>
    <t>その他のサービス活動外収益</t>
  </si>
  <si>
    <t>その他のサービス活動外費用</t>
  </si>
  <si>
    <t>第2号の1様式</t>
    <phoneticPr fontId="2"/>
  </si>
  <si>
    <t>事業活動計算書</t>
    <phoneticPr fontId="2"/>
  </si>
  <si>
    <t>（自）平成 27 年  4 月  1 日  （至）平成 28 年  3 月 31 日</t>
    <phoneticPr fontId="2"/>
  </si>
  <si>
    <t>流動資産</t>
    <phoneticPr fontId="2"/>
  </si>
  <si>
    <t xml:space="preserve">  現金預金</t>
  </si>
  <si>
    <t xml:space="preserve">  事業未収金</t>
  </si>
  <si>
    <t xml:space="preserve">  未収金</t>
  </si>
  <si>
    <t xml:space="preserve">  立替金</t>
  </si>
  <si>
    <t xml:space="preserve">  前払金</t>
  </si>
  <si>
    <t>固定資産</t>
    <phoneticPr fontId="2"/>
  </si>
  <si>
    <t xml:space="preserve"> 基本財産</t>
    <phoneticPr fontId="2"/>
  </si>
  <si>
    <t xml:space="preserve">  土　地</t>
  </si>
  <si>
    <t xml:space="preserve">  建　物</t>
  </si>
  <si>
    <t xml:space="preserve"> その他の固定資産</t>
    <phoneticPr fontId="2"/>
  </si>
  <si>
    <t xml:space="preserve">  構築物</t>
  </si>
  <si>
    <t xml:space="preserve">  機械及び装置</t>
  </si>
  <si>
    <t xml:space="preserve">  器具及び備品</t>
  </si>
  <si>
    <t xml:space="preserve">  退職給付引当資産</t>
  </si>
  <si>
    <t xml:space="preserve">  保育所繰越積立資産</t>
  </si>
  <si>
    <t xml:space="preserve">  保育所施設・設備整備積立資産</t>
  </si>
  <si>
    <t>流動負債</t>
    <phoneticPr fontId="2"/>
  </si>
  <si>
    <t xml:space="preserve">  事業未払金</t>
  </si>
  <si>
    <t xml:space="preserve">  その他の未払金</t>
  </si>
  <si>
    <t xml:space="preserve">  未払費用</t>
  </si>
  <si>
    <t xml:space="preserve">  職員預り金</t>
  </si>
  <si>
    <t>固定負債</t>
    <phoneticPr fontId="2"/>
  </si>
  <si>
    <t xml:space="preserve">  退職給付引当金</t>
  </si>
  <si>
    <t>基本金</t>
    <phoneticPr fontId="2"/>
  </si>
  <si>
    <t xml:space="preserve">  １号基本金</t>
  </si>
  <si>
    <t xml:space="preserve">  ２号基本金</t>
  </si>
  <si>
    <t xml:space="preserve">  ３号基本金</t>
  </si>
  <si>
    <t>国庫補助金等特別積立金</t>
    <phoneticPr fontId="2"/>
  </si>
  <si>
    <t>その他の積立金</t>
    <phoneticPr fontId="2"/>
  </si>
  <si>
    <t xml:space="preserve">  人件費積立金</t>
  </si>
  <si>
    <t xml:space="preserve">  保育所施設・設備整備積立金</t>
  </si>
  <si>
    <t>次期繰越活動増減差額</t>
    <phoneticPr fontId="2"/>
  </si>
  <si>
    <t xml:space="preserve">  （うち当期活動増減差額）</t>
  </si>
  <si>
    <t>第3号の1様式</t>
    <phoneticPr fontId="2"/>
  </si>
  <si>
    <t>貸借対照表</t>
    <phoneticPr fontId="2"/>
  </si>
  <si>
    <t>平成 28 年  3 月 31 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</si>
</sst>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1" fillId="0" borderId="0">
      <alignment vertical="center"/>
    </xf>
    <xf numFmtId="0" fontId="1" fillId="0" borderId="0"/>
  </cellStyleXfs>
  <cellXfs count="94">
    <xf numFmtId="0" fontId="0" fillId="0" borderId="0" xfId="0"/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49" fontId="13" fillId="0" borderId="3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7" xfId="0" applyNumberFormat="1" applyFont="1" applyFill="1" applyBorder="1" applyAlignment="1">
      <alignment horizontal="right" vertical="center" shrinkToFit="1"/>
    </xf>
    <xf numFmtId="176" fontId="14" fillId="0" borderId="2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vertical="center" shrinkToFit="1"/>
    </xf>
    <xf numFmtId="176" fontId="14" fillId="0" borderId="12" xfId="0" applyNumberFormat="1" applyFont="1" applyFill="1" applyBorder="1" applyAlignment="1">
      <alignment horizontal="right" vertical="center" shrinkToFit="1"/>
    </xf>
    <xf numFmtId="49" fontId="13" fillId="0" borderId="6" xfId="0" applyNumberFormat="1" applyFont="1" applyFill="1" applyBorder="1" applyAlignment="1">
      <alignment horizontal="left" vertical="center" shrinkToFit="1"/>
    </xf>
    <xf numFmtId="176" fontId="14" fillId="0" borderId="13" xfId="0" applyNumberFormat="1" applyFont="1" applyFill="1" applyBorder="1" applyAlignment="1">
      <alignment horizontal="right" vertical="center" shrinkToFit="1"/>
    </xf>
    <xf numFmtId="176" fontId="14" fillId="0" borderId="14" xfId="0" applyNumberFormat="1" applyFont="1" applyFill="1" applyBorder="1" applyAlignment="1">
      <alignment horizontal="right" vertical="center" shrinkToFit="1"/>
    </xf>
    <xf numFmtId="176" fontId="14" fillId="0" borderId="15" xfId="0" applyNumberFormat="1" applyFont="1" applyFill="1" applyBorder="1" applyAlignment="1">
      <alignment horizontal="right" vertical="center" shrinkToFit="1"/>
    </xf>
    <xf numFmtId="176" fontId="14" fillId="0" borderId="16" xfId="0" applyNumberFormat="1" applyFont="1" applyFill="1" applyBorder="1" applyAlignment="1">
      <alignment horizontal="right" vertical="center" shrinkToFit="1"/>
    </xf>
    <xf numFmtId="176" fontId="14" fillId="0" borderId="17" xfId="0" applyNumberFormat="1" applyFont="1" applyFill="1" applyBorder="1" applyAlignment="1">
      <alignment horizontal="right" vertical="center" shrinkToFit="1"/>
    </xf>
    <xf numFmtId="176" fontId="14" fillId="0" borderId="18" xfId="0" applyNumberFormat="1" applyFont="1" applyFill="1" applyBorder="1" applyAlignment="1">
      <alignment horizontal="right" vertical="center" shrinkToFit="1"/>
    </xf>
    <xf numFmtId="176" fontId="14" fillId="0" borderId="19" xfId="0" applyNumberFormat="1" applyFont="1" applyFill="1" applyBorder="1" applyAlignment="1">
      <alignment horizontal="right" vertical="center" shrinkToFit="1"/>
    </xf>
    <xf numFmtId="176" fontId="14" fillId="0" borderId="20" xfId="0" applyNumberFormat="1" applyFont="1" applyFill="1" applyBorder="1" applyAlignment="1">
      <alignment horizontal="right" vertical="center" shrinkToFit="1"/>
    </xf>
    <xf numFmtId="176" fontId="14" fillId="0" borderId="21" xfId="0" applyNumberFormat="1" applyFont="1" applyFill="1" applyBorder="1" applyAlignment="1">
      <alignment horizontal="right" vertical="center" shrinkToFit="1"/>
    </xf>
    <xf numFmtId="176" fontId="14" fillId="0" borderId="22" xfId="0" applyNumberFormat="1" applyFont="1" applyFill="1" applyBorder="1" applyAlignment="1">
      <alignment horizontal="right" vertical="center" shrinkToFit="1"/>
    </xf>
    <xf numFmtId="176" fontId="14" fillId="0" borderId="23" xfId="0" applyNumberFormat="1" applyFont="1" applyFill="1" applyBorder="1" applyAlignment="1">
      <alignment horizontal="right" vertical="center" shrinkToFit="1"/>
    </xf>
    <xf numFmtId="176" fontId="14" fillId="0" borderId="24" xfId="0" applyNumberFormat="1" applyFont="1" applyFill="1" applyBorder="1" applyAlignment="1">
      <alignment horizontal="right" vertical="center" shrinkToFit="1"/>
    </xf>
    <xf numFmtId="176" fontId="14" fillId="0" borderId="25" xfId="0" applyNumberFormat="1" applyFont="1" applyFill="1" applyBorder="1" applyAlignment="1">
      <alignment horizontal="right" vertical="center" shrinkToFit="1"/>
    </xf>
    <xf numFmtId="176" fontId="14" fillId="0" borderId="26" xfId="0" applyNumberFormat="1" applyFont="1" applyFill="1" applyBorder="1" applyAlignment="1">
      <alignment horizontal="right" vertical="center" shrinkToFit="1"/>
    </xf>
    <xf numFmtId="176" fontId="14" fillId="0" borderId="27" xfId="0" applyNumberFormat="1" applyFont="1" applyFill="1" applyBorder="1" applyAlignment="1">
      <alignment horizontal="right" vertical="center" shrinkToFit="1"/>
    </xf>
    <xf numFmtId="176" fontId="14" fillId="0" borderId="28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centerContinuous" vertical="center" shrinkToFit="1"/>
    </xf>
    <xf numFmtId="49" fontId="13" fillId="0" borderId="28" xfId="0" applyNumberFormat="1" applyFont="1" applyFill="1" applyBorder="1" applyAlignment="1">
      <alignment horizontal="centerContinuous" vertical="center" shrinkToFit="1"/>
    </xf>
    <xf numFmtId="49" fontId="13" fillId="0" borderId="19" xfId="0" applyNumberFormat="1" applyFont="1" applyFill="1" applyBorder="1" applyAlignment="1">
      <alignment horizontal="centerContinuous" vertical="center" shrinkToFit="1"/>
    </xf>
    <xf numFmtId="49" fontId="13" fillId="0" borderId="20" xfId="0" applyNumberFormat="1" applyFont="1" applyFill="1" applyBorder="1" applyAlignment="1">
      <alignment horizontal="centerContinuous" vertical="center" shrinkToFit="1"/>
    </xf>
    <xf numFmtId="49" fontId="13" fillId="0" borderId="29" xfId="0" applyNumberFormat="1" applyFont="1" applyFill="1" applyBorder="1" applyAlignment="1">
      <alignment vertical="center" shrinkToFit="1"/>
    </xf>
    <xf numFmtId="49" fontId="13" fillId="0" borderId="30" xfId="0" applyNumberFormat="1" applyFont="1" applyFill="1" applyBorder="1" applyAlignment="1">
      <alignment vertical="center" shrinkToFit="1"/>
    </xf>
    <xf numFmtId="49" fontId="13" fillId="0" borderId="31" xfId="0" applyNumberFormat="1" applyFont="1" applyFill="1" applyBorder="1" applyAlignment="1">
      <alignment vertical="center" shrinkToFit="1"/>
    </xf>
    <xf numFmtId="49" fontId="13" fillId="0" borderId="21" xfId="0" applyNumberFormat="1" applyFont="1" applyFill="1" applyBorder="1" applyAlignment="1">
      <alignment horizontal="center" vertical="center" shrinkToFit="1"/>
    </xf>
    <xf numFmtId="49" fontId="13" fillId="0" borderId="22" xfId="0" applyNumberFormat="1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vertical="center" shrinkToFit="1"/>
    </xf>
    <xf numFmtId="49" fontId="13" fillId="0" borderId="33" xfId="0" applyNumberFormat="1" applyFont="1" applyFill="1" applyBorder="1" applyAlignment="1">
      <alignment horizontal="center" vertical="center" shrinkToFit="1"/>
    </xf>
    <xf numFmtId="49" fontId="13" fillId="0" borderId="21" xfId="0" applyNumberFormat="1" applyFont="1" applyFill="1" applyBorder="1" applyAlignment="1">
      <alignment vertical="center" shrinkToFit="1"/>
    </xf>
    <xf numFmtId="49" fontId="13" fillId="0" borderId="32" xfId="0" applyNumberFormat="1" applyFont="1" applyFill="1" applyBorder="1" applyAlignment="1">
      <alignment vertical="center" shrinkToFit="1"/>
    </xf>
    <xf numFmtId="49" fontId="13" fillId="0" borderId="26" xfId="0" applyNumberFormat="1" applyFont="1" applyFill="1" applyBorder="1" applyAlignment="1">
      <alignment vertical="center" shrinkToFit="1"/>
    </xf>
    <xf numFmtId="49" fontId="13" fillId="0" borderId="28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Continuous" vertical="center" shrinkToFit="1"/>
    </xf>
    <xf numFmtId="49" fontId="13" fillId="0" borderId="27" xfId="0" applyNumberFormat="1" applyFont="1" applyFill="1" applyBorder="1" applyAlignment="1">
      <alignment horizontal="left" vertical="center" shrinkToFit="1"/>
    </xf>
    <xf numFmtId="49" fontId="13" fillId="0" borderId="24" xfId="0" applyNumberFormat="1" applyFont="1" applyFill="1" applyBorder="1" applyAlignment="1">
      <alignment horizontal="left" vertical="center" shrinkToFit="1"/>
    </xf>
    <xf numFmtId="49" fontId="13" fillId="0" borderId="32" xfId="0" applyNumberFormat="1" applyFont="1" applyFill="1" applyBorder="1" applyAlignment="1">
      <alignment horizontal="left" vertical="center" shrinkToFit="1"/>
    </xf>
    <xf numFmtId="49" fontId="13" fillId="0" borderId="29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horizontal="right" vertical="center"/>
    </xf>
    <xf numFmtId="176" fontId="14" fillId="0" borderId="3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horizontal="left" vertical="center" shrinkToFit="1"/>
    </xf>
    <xf numFmtId="176" fontId="14" fillId="0" borderId="8" xfId="0" applyNumberFormat="1" applyFont="1" applyFill="1" applyBorder="1" applyAlignment="1">
      <alignment horizontal="left" vertical="center" shrinkToFit="1"/>
    </xf>
    <xf numFmtId="49" fontId="13" fillId="0" borderId="25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center" vertical="center" textRotation="255" shrinkToFit="1"/>
    </xf>
    <xf numFmtId="49" fontId="13" fillId="0" borderId="4" xfId="0" applyNumberFormat="1" applyFont="1" applyFill="1" applyBorder="1" applyAlignment="1">
      <alignment horizontal="center" vertical="center" textRotation="255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25" xfId="0" applyNumberFormat="1" applyFont="1" applyFill="1" applyBorder="1" applyAlignment="1">
      <alignment horizontal="left" vertical="center" shrinkToFit="1"/>
    </xf>
    <xf numFmtId="49" fontId="13" fillId="0" borderId="12" xfId="0" applyNumberFormat="1" applyFont="1" applyFill="1" applyBorder="1" applyAlignment="1">
      <alignment horizontal="left" vertical="center" shrinkToFit="1"/>
    </xf>
    <xf numFmtId="49" fontId="13" fillId="0" borderId="5" xfId="0" applyNumberFormat="1" applyFont="1" applyFill="1" applyBorder="1" applyAlignment="1">
      <alignment horizontal="center" vertical="center" textRotation="255" shrinkToFit="1"/>
    </xf>
    <xf numFmtId="49" fontId="18" fillId="0" borderId="6" xfId="0" applyNumberFormat="1" applyFont="1" applyFill="1" applyBorder="1" applyAlignment="1">
      <alignment horizontal="center" vertical="center" textRotation="255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0" fontId="13" fillId="0" borderId="34" xfId="0" applyFont="1" applyFill="1" applyBorder="1" applyAlignment="1">
      <alignment horizontal="left" vertical="top" shrinkToFit="1"/>
    </xf>
    <xf numFmtId="49" fontId="18" fillId="0" borderId="6" xfId="0" applyNumberFormat="1" applyFont="1" applyFill="1" applyBorder="1" applyAlignment="1">
      <alignment vertical="center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176" fontId="17" fillId="0" borderId="6" xfId="0" applyNumberFormat="1" applyFont="1" applyFill="1" applyBorder="1" applyAlignment="1">
      <alignment horizontal="right" vertical="center" shrinkToFit="1"/>
    </xf>
    <xf numFmtId="176" fontId="14" fillId="0" borderId="3" xfId="0" applyNumberFormat="1" applyFont="1" applyFill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49" fontId="13" fillId="0" borderId="25" xfId="0" applyNumberFormat="1" applyFont="1" applyFill="1" applyBorder="1" applyAlignment="1">
      <alignment horizontal="left" vertical="center" wrapText="1" shrinkToFit="1"/>
    </xf>
    <xf numFmtId="49" fontId="13" fillId="0" borderId="12" xfId="0" applyNumberFormat="1" applyFont="1" applyFill="1" applyBorder="1" applyAlignment="1">
      <alignment horizontal="left" vertical="center" wrapText="1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shrinkToFit="1"/>
    </xf>
    <xf numFmtId="49" fontId="13" fillId="0" borderId="35" xfId="0" applyNumberFormat="1" applyFont="1" applyFill="1" applyBorder="1" applyAlignment="1">
      <alignment horizontal="center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view="pageBreakPreview" zoomScaleNormal="100" zoomScaleSheetLayoutView="100" workbookViewId="0">
      <selection activeCell="D20" sqref="D20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69"/>
      <c r="B1" s="69"/>
      <c r="C1" s="15"/>
      <c r="D1" s="15"/>
      <c r="E1" s="15"/>
      <c r="F1" s="70"/>
      <c r="G1" s="70"/>
    </row>
    <row r="2" spans="1:7" ht="15" customHeight="1">
      <c r="A2" s="55"/>
      <c r="B2" s="55"/>
      <c r="C2" s="55"/>
      <c r="D2" s="55"/>
      <c r="E2" s="71" t="s">
        <v>72</v>
      </c>
      <c r="F2" s="71"/>
      <c r="G2" s="71"/>
    </row>
    <row r="3" spans="1:7" ht="14.25">
      <c r="A3" s="72" t="s">
        <v>73</v>
      </c>
      <c r="B3" s="72"/>
      <c r="C3" s="72"/>
      <c r="D3" s="72"/>
      <c r="E3" s="72"/>
      <c r="F3" s="72"/>
      <c r="G3" s="72"/>
    </row>
    <row r="4" spans="1:7">
      <c r="A4" s="55"/>
      <c r="B4" s="55"/>
      <c r="C4" s="55"/>
      <c r="D4" s="55"/>
      <c r="E4" s="55"/>
      <c r="F4" s="55"/>
      <c r="G4" s="55"/>
    </row>
    <row r="5" spans="1:7">
      <c r="A5" s="69" t="s">
        <v>74</v>
      </c>
      <c r="B5" s="69"/>
      <c r="C5" s="69"/>
      <c r="D5" s="69"/>
      <c r="E5" s="69"/>
      <c r="F5" s="69"/>
      <c r="G5" s="69"/>
    </row>
    <row r="6" spans="1:7" ht="13.5" customHeight="1">
      <c r="A6" s="55"/>
      <c r="B6" s="55"/>
      <c r="C6" s="55"/>
      <c r="D6" s="55"/>
      <c r="E6" s="55"/>
      <c r="F6" s="55"/>
      <c r="G6" s="56" t="s">
        <v>42</v>
      </c>
    </row>
    <row r="7" spans="1:7" ht="14.25" customHeight="1">
      <c r="A7" s="66" t="s">
        <v>30</v>
      </c>
      <c r="B7" s="67"/>
      <c r="C7" s="68"/>
      <c r="D7" s="5" t="s">
        <v>43</v>
      </c>
      <c r="E7" s="5" t="s">
        <v>44</v>
      </c>
      <c r="F7" s="5" t="s">
        <v>45</v>
      </c>
      <c r="G7" s="5" t="s">
        <v>9</v>
      </c>
    </row>
    <row r="8" spans="1:7" ht="14.25" customHeight="1">
      <c r="A8" s="73" t="s">
        <v>38</v>
      </c>
      <c r="B8" s="73" t="s">
        <v>10</v>
      </c>
      <c r="C8" s="3" t="s">
        <v>62</v>
      </c>
      <c r="D8" s="57">
        <v>52554840</v>
      </c>
      <c r="E8" s="57">
        <v>52554840</v>
      </c>
      <c r="F8" s="8">
        <f t="shared" ref="F8:F16" si="0">D8-E8</f>
        <v>0</v>
      </c>
      <c r="G8" s="61"/>
    </row>
    <row r="9" spans="1:7" ht="14.25" customHeight="1">
      <c r="A9" s="74"/>
      <c r="B9" s="74"/>
      <c r="C9" s="4" t="s">
        <v>63</v>
      </c>
      <c r="D9" s="8">
        <v>7300</v>
      </c>
      <c r="E9" s="8">
        <v>7377</v>
      </c>
      <c r="F9" s="8">
        <f>D9-E9</f>
        <v>-77</v>
      </c>
      <c r="G9" s="62"/>
    </row>
    <row r="10" spans="1:7" ht="14.25" customHeight="1">
      <c r="A10" s="74"/>
      <c r="B10" s="74"/>
      <c r="C10" s="4" t="s">
        <v>64</v>
      </c>
      <c r="D10" s="8">
        <v>544000</v>
      </c>
      <c r="E10" s="8">
        <v>543920</v>
      </c>
      <c r="F10" s="8">
        <f t="shared" si="0"/>
        <v>80</v>
      </c>
      <c r="G10" s="62"/>
    </row>
    <row r="11" spans="1:7" ht="14.25" customHeight="1">
      <c r="A11" s="74"/>
      <c r="B11" s="75"/>
      <c r="C11" s="5" t="s">
        <v>57</v>
      </c>
      <c r="D11" s="9">
        <v>53106140</v>
      </c>
      <c r="E11" s="9">
        <v>53106137</v>
      </c>
      <c r="F11" s="9">
        <f t="shared" si="0"/>
        <v>3</v>
      </c>
      <c r="G11" s="63"/>
    </row>
    <row r="12" spans="1:7" ht="14.25" customHeight="1">
      <c r="A12" s="74"/>
      <c r="B12" s="73" t="s">
        <v>11</v>
      </c>
      <c r="C12" s="4" t="s">
        <v>65</v>
      </c>
      <c r="D12" s="8">
        <v>37872989</v>
      </c>
      <c r="E12" s="8">
        <v>37845225</v>
      </c>
      <c r="F12" s="8">
        <f t="shared" si="0"/>
        <v>27764</v>
      </c>
      <c r="G12" s="62"/>
    </row>
    <row r="13" spans="1:7" ht="14.25" customHeight="1">
      <c r="A13" s="74"/>
      <c r="B13" s="74"/>
      <c r="C13" s="4" t="s">
        <v>66</v>
      </c>
      <c r="D13" s="8">
        <v>3816000</v>
      </c>
      <c r="E13" s="8">
        <v>3602298</v>
      </c>
      <c r="F13" s="8">
        <f>D13-E13</f>
        <v>213702</v>
      </c>
      <c r="G13" s="62"/>
    </row>
    <row r="14" spans="1:7" ht="14.25" customHeight="1">
      <c r="A14" s="74"/>
      <c r="B14" s="74"/>
      <c r="C14" s="4" t="s">
        <v>67</v>
      </c>
      <c r="D14" s="8">
        <v>2238941</v>
      </c>
      <c r="E14" s="8">
        <v>1938908</v>
      </c>
      <c r="F14" s="8">
        <f>D14-E14</f>
        <v>300033</v>
      </c>
      <c r="G14" s="62"/>
    </row>
    <row r="15" spans="1:7" ht="14.25" customHeight="1">
      <c r="A15" s="74"/>
      <c r="B15" s="74"/>
      <c r="C15" s="6" t="s">
        <v>68</v>
      </c>
      <c r="D15" s="54">
        <v>541000</v>
      </c>
      <c r="E15" s="54">
        <v>540920</v>
      </c>
      <c r="F15" s="8">
        <f t="shared" si="0"/>
        <v>80</v>
      </c>
      <c r="G15" s="64"/>
    </row>
    <row r="16" spans="1:7" ht="14.25" customHeight="1">
      <c r="A16" s="74"/>
      <c r="B16" s="75"/>
      <c r="C16" s="5" t="s">
        <v>58</v>
      </c>
      <c r="D16" s="9">
        <v>44468930</v>
      </c>
      <c r="E16" s="9">
        <v>43927351</v>
      </c>
      <c r="F16" s="9">
        <f t="shared" si="0"/>
        <v>541579</v>
      </c>
      <c r="G16" s="63"/>
    </row>
    <row r="17" spans="1:7" ht="14.25" customHeight="1">
      <c r="A17" s="75"/>
      <c r="B17" s="76" t="s">
        <v>59</v>
      </c>
      <c r="C17" s="77"/>
      <c r="D17" s="9">
        <v>8637210</v>
      </c>
      <c r="E17" s="9">
        <v>9178786</v>
      </c>
      <c r="F17" s="9">
        <f>F11-F16</f>
        <v>-541576</v>
      </c>
      <c r="G17" s="63"/>
    </row>
    <row r="18" spans="1:7" ht="14.25" customHeight="1">
      <c r="A18" s="78" t="s">
        <v>34</v>
      </c>
      <c r="B18" s="78" t="s">
        <v>10</v>
      </c>
      <c r="C18" s="3"/>
      <c r="D18" s="57">
        <v>0</v>
      </c>
      <c r="E18" s="57">
        <v>0</v>
      </c>
      <c r="F18" s="8">
        <f t="shared" ref="F18:F21" si="1">D18-E18</f>
        <v>0</v>
      </c>
      <c r="G18" s="61"/>
    </row>
    <row r="19" spans="1:7" ht="14.25" customHeight="1">
      <c r="A19" s="78"/>
      <c r="B19" s="78"/>
      <c r="C19" s="5" t="s">
        <v>33</v>
      </c>
      <c r="D19" s="9"/>
      <c r="E19" s="9"/>
      <c r="F19" s="9">
        <f t="shared" si="1"/>
        <v>0</v>
      </c>
      <c r="G19" s="63"/>
    </row>
    <row r="20" spans="1:7" ht="14.25" customHeight="1">
      <c r="A20" s="78"/>
      <c r="B20" s="73" t="s">
        <v>11</v>
      </c>
      <c r="C20" s="58" t="s">
        <v>69</v>
      </c>
      <c r="D20" s="57">
        <v>319210</v>
      </c>
      <c r="E20" s="57">
        <v>319204</v>
      </c>
      <c r="F20" s="8">
        <f t="shared" si="1"/>
        <v>6</v>
      </c>
      <c r="G20" s="61"/>
    </row>
    <row r="21" spans="1:7" ht="14.25" customHeight="1">
      <c r="A21" s="78"/>
      <c r="B21" s="79"/>
      <c r="C21" s="5" t="s">
        <v>32</v>
      </c>
      <c r="D21" s="9">
        <v>319210</v>
      </c>
      <c r="E21" s="9">
        <v>319204</v>
      </c>
      <c r="F21" s="9">
        <f t="shared" si="1"/>
        <v>6</v>
      </c>
      <c r="G21" s="63"/>
    </row>
    <row r="22" spans="1:7" ht="14.25" customHeight="1">
      <c r="A22" s="78"/>
      <c r="B22" s="80" t="s">
        <v>31</v>
      </c>
      <c r="C22" s="80"/>
      <c r="D22" s="9">
        <v>-319210</v>
      </c>
      <c r="E22" s="9">
        <v>-319204</v>
      </c>
      <c r="F22" s="9">
        <f>F19-F21</f>
        <v>-6</v>
      </c>
      <c r="G22" s="63"/>
    </row>
    <row r="23" spans="1:7" ht="14.25" customHeight="1">
      <c r="A23" s="73" t="s">
        <v>39</v>
      </c>
      <c r="B23" s="73" t="s">
        <v>12</v>
      </c>
      <c r="C23" s="7" t="s">
        <v>70</v>
      </c>
      <c r="D23" s="10">
        <v>0</v>
      </c>
      <c r="E23" s="8">
        <v>0</v>
      </c>
      <c r="F23" s="8">
        <f t="shared" ref="F23:F26" si="2">D23-E23</f>
        <v>0</v>
      </c>
      <c r="G23" s="65"/>
    </row>
    <row r="24" spans="1:7" ht="14.25" customHeight="1">
      <c r="A24" s="74"/>
      <c r="B24" s="82"/>
      <c r="C24" s="5" t="s">
        <v>46</v>
      </c>
      <c r="D24" s="9">
        <v>0</v>
      </c>
      <c r="E24" s="9">
        <v>0</v>
      </c>
      <c r="F24" s="9">
        <f t="shared" si="2"/>
        <v>0</v>
      </c>
      <c r="G24" s="63"/>
    </row>
    <row r="25" spans="1:7" ht="14.25" customHeight="1">
      <c r="A25" s="74"/>
      <c r="B25" s="73" t="s">
        <v>11</v>
      </c>
      <c r="C25" s="4" t="s">
        <v>71</v>
      </c>
      <c r="D25" s="8">
        <v>8318000</v>
      </c>
      <c r="E25" s="8">
        <v>8317928</v>
      </c>
      <c r="F25" s="8">
        <f t="shared" si="2"/>
        <v>72</v>
      </c>
      <c r="G25" s="62"/>
    </row>
    <row r="26" spans="1:7" ht="14.25" customHeight="1">
      <c r="A26" s="74"/>
      <c r="B26" s="82"/>
      <c r="C26" s="5" t="s">
        <v>60</v>
      </c>
      <c r="D26" s="9">
        <v>8318000</v>
      </c>
      <c r="E26" s="9">
        <v>8317928</v>
      </c>
      <c r="F26" s="9">
        <f t="shared" si="2"/>
        <v>72</v>
      </c>
      <c r="G26" s="63"/>
    </row>
    <row r="27" spans="1:7" ht="14.25" customHeight="1">
      <c r="A27" s="75"/>
      <c r="B27" s="80" t="s">
        <v>61</v>
      </c>
      <c r="C27" s="80"/>
      <c r="D27" s="9">
        <v>-8318000</v>
      </c>
      <c r="E27" s="9">
        <v>-8317928</v>
      </c>
      <c r="F27" s="9">
        <f>F24-F26</f>
        <v>-72</v>
      </c>
      <c r="G27" s="63"/>
    </row>
    <row r="28" spans="1:7" ht="14.25" customHeight="1">
      <c r="A28" s="83" t="s">
        <v>13</v>
      </c>
      <c r="B28" s="83"/>
      <c r="C28" s="83"/>
      <c r="D28" s="57">
        <v>0</v>
      </c>
      <c r="E28" s="84">
        <v>0</v>
      </c>
      <c r="F28" s="84">
        <f>D28</f>
        <v>0</v>
      </c>
      <c r="G28" s="86"/>
    </row>
    <row r="29" spans="1:7" ht="14.25" customHeight="1">
      <c r="A29" s="12"/>
      <c r="B29" s="13"/>
      <c r="C29" s="14"/>
      <c r="D29" s="54">
        <v>0</v>
      </c>
      <c r="E29" s="85"/>
      <c r="F29" s="85"/>
      <c r="G29" s="87"/>
    </row>
    <row r="30" spans="1:7" ht="14.25" customHeight="1">
      <c r="A30" s="80" t="s">
        <v>35</v>
      </c>
      <c r="B30" s="80"/>
      <c r="C30" s="80"/>
      <c r="D30" s="9">
        <v>0</v>
      </c>
      <c r="E30" s="9">
        <v>541654</v>
      </c>
      <c r="F30" s="9">
        <f>F17+F22+F27-F28</f>
        <v>-541654</v>
      </c>
      <c r="G30" s="63"/>
    </row>
    <row r="31" spans="1:7" s="2" customFormat="1" ht="14.25" customHeight="1">
      <c r="A31" s="59"/>
      <c r="B31" s="59"/>
      <c r="C31" s="59"/>
      <c r="D31" s="11"/>
      <c r="E31" s="11"/>
      <c r="F31" s="11"/>
      <c r="G31" s="11"/>
    </row>
    <row r="32" spans="1:7" ht="14.25" customHeight="1">
      <c r="A32" s="80" t="s">
        <v>36</v>
      </c>
      <c r="B32" s="80"/>
      <c r="C32" s="80"/>
      <c r="D32" s="9">
        <v>7973376</v>
      </c>
      <c r="E32" s="9">
        <v>7973376</v>
      </c>
      <c r="F32" s="9">
        <f>D32-E32</f>
        <v>0</v>
      </c>
      <c r="G32" s="63"/>
    </row>
    <row r="33" spans="1:7" ht="14.25" customHeight="1">
      <c r="A33" s="80" t="s">
        <v>37</v>
      </c>
      <c r="B33" s="80"/>
      <c r="C33" s="80"/>
      <c r="D33" s="9">
        <v>7973376</v>
      </c>
      <c r="E33" s="9">
        <v>8515030</v>
      </c>
      <c r="F33" s="9">
        <f>F30+F32</f>
        <v>-541654</v>
      </c>
      <c r="G33" s="63"/>
    </row>
    <row r="34" spans="1:7" ht="14.25" customHeight="1">
      <c r="A34" s="81"/>
      <c r="B34" s="81"/>
      <c r="C34" s="81"/>
      <c r="D34" s="81"/>
      <c r="E34" s="81"/>
      <c r="F34" s="81"/>
      <c r="G34" s="81"/>
    </row>
    <row r="35" spans="1:7" ht="14.25" customHeight="1"/>
    <row r="36" spans="1:7" ht="14.25" customHeight="1"/>
    <row r="37" spans="1:7" ht="14.25" customHeight="1"/>
    <row r="38" spans="1:7" ht="14.25" customHeight="1"/>
    <row r="39" spans="1:7" ht="14.25" customHeight="1"/>
    <row r="40" spans="1:7" ht="14.25" customHeight="1"/>
    <row r="41" spans="1:7" ht="14.25" customHeight="1"/>
    <row r="42" spans="1:7" ht="14.25" customHeight="1"/>
    <row r="43" spans="1:7" ht="14.25" customHeight="1"/>
    <row r="44" spans="1:7" ht="14.25" customHeight="1"/>
    <row r="45" spans="1:7" ht="14.25" customHeight="1"/>
    <row r="46" spans="1:7" ht="14.25" customHeight="1"/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 password="8AB9" sheet="1" selectLockedCells="1"/>
  <mergeCells count="26">
    <mergeCell ref="A34:G34"/>
    <mergeCell ref="A23:A27"/>
    <mergeCell ref="B23:B24"/>
    <mergeCell ref="B25:B26"/>
    <mergeCell ref="B27:C27"/>
    <mergeCell ref="A28:C28"/>
    <mergeCell ref="E28:E29"/>
    <mergeCell ref="F28:F29"/>
    <mergeCell ref="G28:G29"/>
    <mergeCell ref="A30:C30"/>
    <mergeCell ref="A32:C32"/>
    <mergeCell ref="A33:C33"/>
    <mergeCell ref="A8:A17"/>
    <mergeCell ref="B8:B11"/>
    <mergeCell ref="B12:B16"/>
    <mergeCell ref="B17:C17"/>
    <mergeCell ref="A18:A22"/>
    <mergeCell ref="B18:B19"/>
    <mergeCell ref="B20:B21"/>
    <mergeCell ref="B22:C22"/>
    <mergeCell ref="A7:C7"/>
    <mergeCell ref="A1:B1"/>
    <mergeCell ref="F1:G1"/>
    <mergeCell ref="E2:G2"/>
    <mergeCell ref="A3:G3"/>
    <mergeCell ref="A5:G5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view="pageBreakPreview" zoomScaleNormal="100" zoomScaleSheetLayoutView="100" workbookViewId="0">
      <selection activeCell="D16" sqref="D16 D22"/>
    </sheetView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15"/>
      <c r="B1" s="15"/>
      <c r="C1" s="15"/>
      <c r="D1" s="15"/>
      <c r="E1" s="15"/>
      <c r="F1" s="15"/>
    </row>
    <row r="2" spans="1:6" ht="15.75" customHeight="1">
      <c r="A2" s="55"/>
      <c r="B2" s="55"/>
      <c r="C2" s="55"/>
      <c r="D2" s="71" t="s">
        <v>85</v>
      </c>
      <c r="E2" s="71"/>
      <c r="F2" s="71"/>
    </row>
    <row r="3" spans="1:6" ht="14.25">
      <c r="A3" s="72" t="s">
        <v>86</v>
      </c>
      <c r="B3" s="72"/>
      <c r="C3" s="72"/>
      <c r="D3" s="72"/>
      <c r="E3" s="72"/>
      <c r="F3" s="72"/>
    </row>
    <row r="4" spans="1:6">
      <c r="A4" s="69" t="s">
        <v>87</v>
      </c>
      <c r="B4" s="69"/>
      <c r="C4" s="69"/>
      <c r="D4" s="69"/>
      <c r="E4" s="69"/>
      <c r="F4" s="69"/>
    </row>
    <row r="5" spans="1:6" ht="13.5" customHeight="1">
      <c r="A5" s="55"/>
      <c r="B5" s="55"/>
      <c r="C5" s="55"/>
      <c r="D5" s="55"/>
      <c r="E5" s="55"/>
      <c r="F5" s="56" t="s">
        <v>42</v>
      </c>
    </row>
    <row r="6" spans="1:6" ht="14.25" customHeight="1">
      <c r="A6" s="66" t="s">
        <v>30</v>
      </c>
      <c r="B6" s="67"/>
      <c r="C6" s="68"/>
      <c r="D6" s="5" t="s">
        <v>47</v>
      </c>
      <c r="E6" s="5" t="s">
        <v>48</v>
      </c>
      <c r="F6" s="5" t="s">
        <v>49</v>
      </c>
    </row>
    <row r="7" spans="1:6" ht="14.25" customHeight="1">
      <c r="A7" s="73" t="s">
        <v>20</v>
      </c>
      <c r="B7" s="73" t="s">
        <v>14</v>
      </c>
      <c r="C7" s="58" t="s">
        <v>75</v>
      </c>
      <c r="D7" s="57">
        <v>52554840</v>
      </c>
      <c r="E7" s="57">
        <v>47528210</v>
      </c>
      <c r="F7" s="57">
        <f t="shared" ref="F7:F15" si="0">D7-E7</f>
        <v>5026630</v>
      </c>
    </row>
    <row r="8" spans="1:6" ht="14.25" customHeight="1">
      <c r="A8" s="74"/>
      <c r="B8" s="74"/>
      <c r="C8" s="7" t="s">
        <v>76</v>
      </c>
      <c r="D8" s="8">
        <v>3000</v>
      </c>
      <c r="E8" s="8">
        <v>3000</v>
      </c>
      <c r="F8" s="8">
        <f t="shared" si="0"/>
        <v>0</v>
      </c>
    </row>
    <row r="9" spans="1:6" ht="14.25" customHeight="1">
      <c r="A9" s="74"/>
      <c r="B9" s="75"/>
      <c r="C9" s="5" t="s">
        <v>21</v>
      </c>
      <c r="D9" s="9">
        <v>52557840</v>
      </c>
      <c r="E9" s="9">
        <v>47531210</v>
      </c>
      <c r="F9" s="9">
        <f t="shared" si="0"/>
        <v>5026630</v>
      </c>
    </row>
    <row r="10" spans="1:6" ht="14.25" customHeight="1">
      <c r="A10" s="74"/>
      <c r="B10" s="74" t="s">
        <v>15</v>
      </c>
      <c r="C10" s="7" t="s">
        <v>77</v>
      </c>
      <c r="D10" s="8">
        <v>38163153</v>
      </c>
      <c r="E10" s="8">
        <v>37427814</v>
      </c>
      <c r="F10" s="8">
        <f t="shared" si="0"/>
        <v>735339</v>
      </c>
    </row>
    <row r="11" spans="1:6" ht="14.25" customHeight="1">
      <c r="A11" s="74"/>
      <c r="B11" s="74"/>
      <c r="C11" s="7" t="s">
        <v>78</v>
      </c>
      <c r="D11" s="8">
        <v>3602298</v>
      </c>
      <c r="E11" s="8">
        <v>3628247</v>
      </c>
      <c r="F11" s="8">
        <f>D11-E11</f>
        <v>-25949</v>
      </c>
    </row>
    <row r="12" spans="1:6" ht="14.25" customHeight="1">
      <c r="A12" s="74"/>
      <c r="B12" s="74"/>
      <c r="C12" s="7" t="s">
        <v>79</v>
      </c>
      <c r="D12" s="8">
        <v>1938908</v>
      </c>
      <c r="E12" s="8">
        <v>1637429</v>
      </c>
      <c r="F12" s="8">
        <f>D12-E12</f>
        <v>301479</v>
      </c>
    </row>
    <row r="13" spans="1:6" ht="14.25" customHeight="1">
      <c r="A13" s="74"/>
      <c r="B13" s="74"/>
      <c r="C13" s="7" t="s">
        <v>80</v>
      </c>
      <c r="D13" s="8">
        <v>1802417</v>
      </c>
      <c r="E13" s="8">
        <v>1884243</v>
      </c>
      <c r="F13" s="8">
        <f>D13-E13</f>
        <v>-81826</v>
      </c>
    </row>
    <row r="14" spans="1:6" ht="14.25" customHeight="1">
      <c r="A14" s="74"/>
      <c r="B14" s="74"/>
      <c r="C14" s="17" t="s">
        <v>81</v>
      </c>
      <c r="D14" s="54">
        <v>-776492</v>
      </c>
      <c r="E14" s="54">
        <v>-806802</v>
      </c>
      <c r="F14" s="54">
        <f t="shared" si="0"/>
        <v>30310</v>
      </c>
    </row>
    <row r="15" spans="1:6" ht="14.25" customHeight="1">
      <c r="A15" s="74"/>
      <c r="B15" s="75"/>
      <c r="C15" s="5" t="s">
        <v>22</v>
      </c>
      <c r="D15" s="9">
        <v>44730284</v>
      </c>
      <c r="E15" s="9">
        <v>43770931</v>
      </c>
      <c r="F15" s="9">
        <f t="shared" si="0"/>
        <v>959353</v>
      </c>
    </row>
    <row r="16" spans="1:6" ht="14.25" customHeight="1">
      <c r="A16" s="75"/>
      <c r="B16" s="80" t="s">
        <v>25</v>
      </c>
      <c r="C16" s="80"/>
      <c r="D16" s="9">
        <f>D9-D15</f>
        <v>7827556</v>
      </c>
      <c r="E16" s="9">
        <f>E9-E15</f>
        <v>3760279</v>
      </c>
      <c r="F16" s="9">
        <f>F9-F15</f>
        <v>4067277</v>
      </c>
    </row>
    <row r="17" spans="1:6" ht="14.25" customHeight="1">
      <c r="A17" s="73" t="s">
        <v>23</v>
      </c>
      <c r="B17" s="73" t="s">
        <v>14</v>
      </c>
      <c r="C17" s="58" t="s">
        <v>82</v>
      </c>
      <c r="D17" s="57">
        <v>7377</v>
      </c>
      <c r="E17" s="57">
        <v>9453</v>
      </c>
      <c r="F17" s="57">
        <f t="shared" ref="F17:F21" si="1">D17-E17</f>
        <v>-2076</v>
      </c>
    </row>
    <row r="18" spans="1:6" ht="14.25" customHeight="1">
      <c r="A18" s="74"/>
      <c r="B18" s="74"/>
      <c r="C18" s="7" t="s">
        <v>83</v>
      </c>
      <c r="D18" s="8">
        <v>540920</v>
      </c>
      <c r="E18" s="8">
        <v>545350</v>
      </c>
      <c r="F18" s="8">
        <f t="shared" si="1"/>
        <v>-4430</v>
      </c>
    </row>
    <row r="19" spans="1:6" ht="14.25" customHeight="1">
      <c r="A19" s="74"/>
      <c r="B19" s="75"/>
      <c r="C19" s="5" t="s">
        <v>26</v>
      </c>
      <c r="D19" s="9">
        <v>548297</v>
      </c>
      <c r="E19" s="9">
        <v>554803</v>
      </c>
      <c r="F19" s="9">
        <f t="shared" si="1"/>
        <v>-6506</v>
      </c>
    </row>
    <row r="20" spans="1:6" ht="14.25" customHeight="1">
      <c r="A20" s="74"/>
      <c r="B20" s="73" t="s">
        <v>15</v>
      </c>
      <c r="C20" s="4" t="s">
        <v>84</v>
      </c>
      <c r="D20" s="57">
        <v>540920</v>
      </c>
      <c r="E20" s="57">
        <v>526720</v>
      </c>
      <c r="F20" s="57">
        <f t="shared" si="1"/>
        <v>14200</v>
      </c>
    </row>
    <row r="21" spans="1:6" ht="14.25" customHeight="1">
      <c r="A21" s="74"/>
      <c r="B21" s="75"/>
      <c r="C21" s="5" t="s">
        <v>27</v>
      </c>
      <c r="D21" s="9">
        <v>540920</v>
      </c>
      <c r="E21" s="9">
        <v>526720</v>
      </c>
      <c r="F21" s="9">
        <f t="shared" si="1"/>
        <v>14200</v>
      </c>
    </row>
    <row r="22" spans="1:6" ht="14.25" customHeight="1">
      <c r="A22" s="75"/>
      <c r="B22" s="80" t="s">
        <v>28</v>
      </c>
      <c r="C22" s="80"/>
      <c r="D22" s="9">
        <f>D19-D21</f>
        <v>7377</v>
      </c>
      <c r="E22" s="9">
        <f>E19-E21</f>
        <v>28083</v>
      </c>
      <c r="F22" s="9">
        <f>F19-F21</f>
        <v>-20706</v>
      </c>
    </row>
    <row r="23" spans="1:6" ht="14.25" customHeight="1">
      <c r="A23" s="66" t="s">
        <v>24</v>
      </c>
      <c r="B23" s="67"/>
      <c r="C23" s="68"/>
      <c r="D23" s="9">
        <f>D16+D22</f>
        <v>7834933</v>
      </c>
      <c r="E23" s="9">
        <f>E16+E22</f>
        <v>3788362</v>
      </c>
      <c r="F23" s="9">
        <f>F16+F22</f>
        <v>4046571</v>
      </c>
    </row>
    <row r="24" spans="1:6" ht="14.25" customHeight="1">
      <c r="A24" s="73" t="s">
        <v>17</v>
      </c>
      <c r="B24" s="73" t="s">
        <v>14</v>
      </c>
      <c r="C24" s="58"/>
      <c r="D24" s="57">
        <v>0</v>
      </c>
      <c r="E24" s="57">
        <v>0</v>
      </c>
      <c r="F24" s="57">
        <f t="shared" ref="F24:F27" si="2">D24-E24</f>
        <v>0</v>
      </c>
    </row>
    <row r="25" spans="1:6" ht="14.25" customHeight="1">
      <c r="A25" s="74"/>
      <c r="B25" s="75"/>
      <c r="C25" s="5" t="s">
        <v>18</v>
      </c>
      <c r="D25" s="9"/>
      <c r="E25" s="9"/>
      <c r="F25" s="9">
        <f t="shared" si="2"/>
        <v>0</v>
      </c>
    </row>
    <row r="26" spans="1:6" ht="14.25" customHeight="1">
      <c r="A26" s="74"/>
      <c r="B26" s="73" t="s">
        <v>15</v>
      </c>
      <c r="C26" s="7"/>
      <c r="D26" s="8">
        <v>0</v>
      </c>
      <c r="E26" s="8">
        <v>0</v>
      </c>
      <c r="F26" s="8">
        <f t="shared" si="2"/>
        <v>0</v>
      </c>
    </row>
    <row r="27" spans="1:6" ht="14.25" customHeight="1">
      <c r="A27" s="74"/>
      <c r="B27" s="75"/>
      <c r="C27" s="5" t="s">
        <v>19</v>
      </c>
      <c r="D27" s="9"/>
      <c r="E27" s="9"/>
      <c r="F27" s="9">
        <f t="shared" si="2"/>
        <v>0</v>
      </c>
    </row>
    <row r="28" spans="1:6" ht="14.25" customHeight="1">
      <c r="A28" s="75"/>
      <c r="B28" s="76" t="s">
        <v>29</v>
      </c>
      <c r="C28" s="77"/>
      <c r="D28" s="9">
        <f>D25-D27</f>
        <v>0</v>
      </c>
      <c r="E28" s="9">
        <f>E25-E27</f>
        <v>0</v>
      </c>
      <c r="F28" s="9">
        <f>F25-F27</f>
        <v>0</v>
      </c>
    </row>
    <row r="29" spans="1:6" ht="14.25" customHeight="1">
      <c r="A29" s="76" t="s">
        <v>50</v>
      </c>
      <c r="B29" s="90"/>
      <c r="C29" s="77"/>
      <c r="D29" s="9">
        <f>D23+D28</f>
        <v>7834933</v>
      </c>
      <c r="E29" s="9">
        <f>E23+E28</f>
        <v>3788362</v>
      </c>
      <c r="F29" s="9">
        <f>F23+F28</f>
        <v>4046571</v>
      </c>
    </row>
    <row r="30" spans="1:6" ht="14.25" customHeight="1">
      <c r="A30" s="73" t="s">
        <v>16</v>
      </c>
      <c r="B30" s="76" t="s">
        <v>51</v>
      </c>
      <c r="C30" s="77"/>
      <c r="D30" s="9">
        <v>3102119</v>
      </c>
      <c r="E30" s="9">
        <v>3313757</v>
      </c>
      <c r="F30" s="9">
        <f>D30-E30</f>
        <v>-211638</v>
      </c>
    </row>
    <row r="31" spans="1:6" ht="14.25" customHeight="1">
      <c r="A31" s="74"/>
      <c r="B31" s="76" t="s">
        <v>52</v>
      </c>
      <c r="C31" s="77"/>
      <c r="D31" s="9">
        <f>D29+D30</f>
        <v>10937052</v>
      </c>
      <c r="E31" s="9">
        <f>E29+E30</f>
        <v>7102119</v>
      </c>
      <c r="F31" s="9">
        <f>F29+F30</f>
        <v>3834933</v>
      </c>
    </row>
    <row r="32" spans="1:6" ht="14.25" customHeight="1">
      <c r="A32" s="74"/>
      <c r="B32" s="76" t="s">
        <v>53</v>
      </c>
      <c r="C32" s="77"/>
      <c r="D32" s="9">
        <v>0</v>
      </c>
      <c r="E32" s="9">
        <v>0</v>
      </c>
      <c r="F32" s="9">
        <f t="shared" ref="F32:F34" si="3">D32-E32</f>
        <v>0</v>
      </c>
    </row>
    <row r="33" spans="1:6" ht="14.25" customHeight="1">
      <c r="A33" s="74"/>
      <c r="B33" s="76" t="s">
        <v>54</v>
      </c>
      <c r="C33" s="77"/>
      <c r="D33" s="9">
        <v>0</v>
      </c>
      <c r="E33" s="9">
        <v>0</v>
      </c>
      <c r="F33" s="9">
        <f t="shared" si="3"/>
        <v>0</v>
      </c>
    </row>
    <row r="34" spans="1:6" ht="14.25" customHeight="1">
      <c r="A34" s="74"/>
      <c r="B34" s="76" t="s">
        <v>55</v>
      </c>
      <c r="C34" s="77"/>
      <c r="D34" s="9">
        <v>8000000</v>
      </c>
      <c r="E34" s="9">
        <v>4000000</v>
      </c>
      <c r="F34" s="9">
        <f t="shared" si="3"/>
        <v>4000000</v>
      </c>
    </row>
    <row r="35" spans="1:6" ht="28.5" customHeight="1">
      <c r="A35" s="75"/>
      <c r="B35" s="88" t="s">
        <v>56</v>
      </c>
      <c r="C35" s="89"/>
      <c r="D35" s="9">
        <f>D31+D32+D33-D34</f>
        <v>2937052</v>
      </c>
      <c r="E35" s="9">
        <f>E31+E32+E33-E34</f>
        <v>3102119</v>
      </c>
      <c r="F35" s="9">
        <f>F31+F32+F33-F34</f>
        <v>-165067</v>
      </c>
    </row>
    <row r="36" spans="1:6" ht="14.25" customHeight="1"/>
    <row r="37" spans="1:6" ht="14.25" customHeight="1"/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</sheetData>
  <sheetProtection password="8AB9" sheet="1" selectLockedCells="1"/>
  <mergeCells count="25">
    <mergeCell ref="A23:C23"/>
    <mergeCell ref="B34:C34"/>
    <mergeCell ref="B35:C35"/>
    <mergeCell ref="A29:C29"/>
    <mergeCell ref="A30:A35"/>
    <mergeCell ref="B30:C30"/>
    <mergeCell ref="B31:C31"/>
    <mergeCell ref="B32:C32"/>
    <mergeCell ref="B33:C33"/>
    <mergeCell ref="A24:A28"/>
    <mergeCell ref="B24:B25"/>
    <mergeCell ref="B26:B27"/>
    <mergeCell ref="B28:C28"/>
    <mergeCell ref="A17:A22"/>
    <mergeCell ref="B17:B19"/>
    <mergeCell ref="B20:B21"/>
    <mergeCell ref="B22:C22"/>
    <mergeCell ref="D2:F2"/>
    <mergeCell ref="A3:F3"/>
    <mergeCell ref="A4:F4"/>
    <mergeCell ref="A6:C6"/>
    <mergeCell ref="A7:A16"/>
    <mergeCell ref="B7:B9"/>
    <mergeCell ref="B10:B15"/>
    <mergeCell ref="B16:C16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view="pageBreakPreview" zoomScaleNormal="100" zoomScaleSheetLayoutView="100" workbookViewId="0">
      <selection activeCell="A33" sqref="A33"/>
    </sheetView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15"/>
      <c r="B1" s="15"/>
      <c r="C1" s="15"/>
      <c r="D1" s="15"/>
      <c r="E1" s="15"/>
      <c r="F1" s="15"/>
      <c r="G1" s="15"/>
      <c r="H1" s="15"/>
    </row>
    <row r="2" spans="1:8" ht="15" customHeight="1">
      <c r="A2" s="15"/>
      <c r="B2" s="15"/>
      <c r="C2" s="15"/>
      <c r="D2" s="15"/>
      <c r="E2" s="15"/>
      <c r="F2" s="15"/>
      <c r="G2" s="15"/>
      <c r="H2" s="60" t="s">
        <v>122</v>
      </c>
    </row>
    <row r="3" spans="1:8" ht="14.25">
      <c r="A3" s="49" t="s">
        <v>123</v>
      </c>
      <c r="B3" s="49"/>
      <c r="C3" s="49"/>
      <c r="D3" s="49"/>
      <c r="E3" s="49"/>
      <c r="F3" s="49"/>
      <c r="G3" s="49"/>
      <c r="H3" s="49"/>
    </row>
    <row r="4" spans="1:8">
      <c r="A4" s="91" t="s">
        <v>124</v>
      </c>
      <c r="B4" s="91"/>
      <c r="C4" s="91"/>
      <c r="D4" s="91"/>
      <c r="E4" s="91"/>
      <c r="F4" s="91"/>
      <c r="G4" s="91"/>
      <c r="H4" s="91"/>
    </row>
    <row r="5" spans="1:8" ht="13.5" customHeight="1">
      <c r="A5" s="15"/>
      <c r="B5" s="15"/>
      <c r="C5" s="15"/>
      <c r="D5" s="15"/>
      <c r="E5" s="15"/>
      <c r="F5" s="15"/>
      <c r="G5" s="15"/>
      <c r="H5" s="56" t="s">
        <v>42</v>
      </c>
    </row>
    <row r="6" spans="1:8" ht="14.25" customHeight="1">
      <c r="A6" s="34" t="s">
        <v>3</v>
      </c>
      <c r="B6" s="34"/>
      <c r="C6" s="34"/>
      <c r="D6" s="34"/>
      <c r="E6" s="34" t="s">
        <v>4</v>
      </c>
      <c r="F6" s="34"/>
      <c r="G6" s="34"/>
      <c r="H6" s="34"/>
    </row>
    <row r="7" spans="1:8" ht="14.25" customHeight="1">
      <c r="A7" s="45"/>
      <c r="B7" s="42" t="s">
        <v>5</v>
      </c>
      <c r="C7" s="42" t="s">
        <v>6</v>
      </c>
      <c r="D7" s="92" t="s">
        <v>7</v>
      </c>
      <c r="E7" s="3"/>
      <c r="F7" s="41" t="s">
        <v>5</v>
      </c>
      <c r="G7" s="42" t="s">
        <v>6</v>
      </c>
      <c r="H7" s="92" t="s">
        <v>7</v>
      </c>
    </row>
    <row r="8" spans="1:8" ht="14.25" customHeight="1">
      <c r="A8" s="46"/>
      <c r="B8" s="44" t="s">
        <v>8</v>
      </c>
      <c r="C8" s="44" t="s">
        <v>8</v>
      </c>
      <c r="D8" s="93"/>
      <c r="E8" s="39"/>
      <c r="F8" s="43" t="s">
        <v>8</v>
      </c>
      <c r="G8" s="44" t="s">
        <v>8</v>
      </c>
      <c r="H8" s="93"/>
    </row>
    <row r="9" spans="1:8" ht="14.25" customHeight="1">
      <c r="A9" s="47" t="s">
        <v>88</v>
      </c>
      <c r="B9" s="18">
        <v>9653154</v>
      </c>
      <c r="C9" s="18">
        <v>9113651</v>
      </c>
      <c r="D9" s="19">
        <f t="shared" ref="D9:D36" si="0">B9-C9</f>
        <v>539503</v>
      </c>
      <c r="E9" s="40" t="s">
        <v>105</v>
      </c>
      <c r="F9" s="31">
        <v>1138124</v>
      </c>
      <c r="G9" s="18">
        <v>1140275</v>
      </c>
      <c r="H9" s="19">
        <f t="shared" ref="H9:H16" si="1">F9-G9</f>
        <v>-2151</v>
      </c>
    </row>
    <row r="10" spans="1:8" ht="14.25" customHeight="1">
      <c r="A10" s="50" t="s">
        <v>89</v>
      </c>
      <c r="B10" s="20">
        <v>5513709</v>
      </c>
      <c r="C10" s="20">
        <v>4161459</v>
      </c>
      <c r="D10" s="21">
        <f t="shared" si="0"/>
        <v>1352250</v>
      </c>
      <c r="E10" s="53" t="s">
        <v>106</v>
      </c>
      <c r="F10" s="32">
        <v>291681</v>
      </c>
      <c r="G10" s="20">
        <v>362605</v>
      </c>
      <c r="H10" s="21">
        <f t="shared" si="1"/>
        <v>-70924</v>
      </c>
    </row>
    <row r="11" spans="1:8" ht="14.25" customHeight="1">
      <c r="A11" s="51" t="s">
        <v>90</v>
      </c>
      <c r="B11" s="22">
        <v>3682540</v>
      </c>
      <c r="C11" s="22">
        <v>4558010</v>
      </c>
      <c r="D11" s="23">
        <f>B11-C11</f>
        <v>-875470</v>
      </c>
      <c r="E11" s="7" t="s">
        <v>107</v>
      </c>
      <c r="F11" s="29">
        <v>300000</v>
      </c>
      <c r="G11" s="22">
        <v>340000</v>
      </c>
      <c r="H11" s="23">
        <f>F11-G11</f>
        <v>-40000</v>
      </c>
    </row>
    <row r="12" spans="1:8" ht="14.25" customHeight="1">
      <c r="A12" s="51" t="s">
        <v>91</v>
      </c>
      <c r="B12" s="22">
        <v>300000</v>
      </c>
      <c r="C12" s="22">
        <v>340000</v>
      </c>
      <c r="D12" s="23">
        <f>B12-C12</f>
        <v>-40000</v>
      </c>
      <c r="E12" s="7" t="s">
        <v>108</v>
      </c>
      <c r="F12" s="29">
        <v>43800</v>
      </c>
      <c r="G12" s="22">
        <v>81800</v>
      </c>
      <c r="H12" s="23">
        <f>F12-G12</f>
        <v>-38000</v>
      </c>
    </row>
    <row r="13" spans="1:8" ht="14.25" customHeight="1">
      <c r="A13" s="51" t="s">
        <v>92</v>
      </c>
      <c r="B13" s="22">
        <v>0</v>
      </c>
      <c r="C13" s="22">
        <v>0</v>
      </c>
      <c r="D13" s="23">
        <f>B13-C13</f>
        <v>0</v>
      </c>
      <c r="E13" s="7" t="s">
        <v>109</v>
      </c>
      <c r="F13" s="29">
        <v>502643</v>
      </c>
      <c r="G13" s="22">
        <v>355870</v>
      </c>
      <c r="H13" s="23">
        <f>F13-G13</f>
        <v>146773</v>
      </c>
    </row>
    <row r="14" spans="1:8" ht="14.25" customHeight="1">
      <c r="A14" s="51" t="s">
        <v>93</v>
      </c>
      <c r="B14" s="22">
        <v>156905</v>
      </c>
      <c r="C14" s="22">
        <v>54182</v>
      </c>
      <c r="D14" s="23">
        <f t="shared" si="0"/>
        <v>102723</v>
      </c>
      <c r="E14" s="7"/>
      <c r="F14" s="29"/>
      <c r="G14" s="22"/>
      <c r="H14" s="23"/>
    </row>
    <row r="15" spans="1:8" ht="14.25" customHeight="1">
      <c r="A15" s="47" t="s">
        <v>94</v>
      </c>
      <c r="B15" s="18">
        <v>77288504</v>
      </c>
      <c r="C15" s="18">
        <v>70453789</v>
      </c>
      <c r="D15" s="21">
        <f t="shared" si="0"/>
        <v>6834715</v>
      </c>
      <c r="E15" s="40" t="s">
        <v>110</v>
      </c>
      <c r="F15" s="31">
        <v>3509955</v>
      </c>
      <c r="G15" s="18">
        <v>3192027</v>
      </c>
      <c r="H15" s="21">
        <f t="shared" si="1"/>
        <v>317928</v>
      </c>
    </row>
    <row r="16" spans="1:8" ht="14.25" customHeight="1">
      <c r="A16" s="47" t="s">
        <v>95</v>
      </c>
      <c r="B16" s="18">
        <v>21706518</v>
      </c>
      <c r="C16" s="18">
        <v>22566674</v>
      </c>
      <c r="D16" s="21">
        <f t="shared" si="0"/>
        <v>-860156</v>
      </c>
      <c r="E16" s="7" t="s">
        <v>111</v>
      </c>
      <c r="F16" s="29">
        <v>3509955</v>
      </c>
      <c r="G16" s="22">
        <v>3192027</v>
      </c>
      <c r="H16" s="21">
        <f t="shared" si="1"/>
        <v>317928</v>
      </c>
    </row>
    <row r="17" spans="1:8" ht="14.25" customHeight="1">
      <c r="A17" s="50" t="s">
        <v>96</v>
      </c>
      <c r="B17" s="20">
        <v>5600000</v>
      </c>
      <c r="C17" s="20">
        <v>5600000</v>
      </c>
      <c r="D17" s="21">
        <f t="shared" si="0"/>
        <v>0</v>
      </c>
      <c r="E17" s="7"/>
      <c r="F17" s="29"/>
      <c r="G17" s="22"/>
      <c r="H17" s="23"/>
    </row>
    <row r="18" spans="1:8" ht="14.25" customHeight="1">
      <c r="A18" s="52" t="s">
        <v>97</v>
      </c>
      <c r="B18" s="22">
        <v>16106518</v>
      </c>
      <c r="C18" s="22">
        <v>16966674</v>
      </c>
      <c r="D18" s="23">
        <f t="shared" si="0"/>
        <v>-860156</v>
      </c>
      <c r="E18" s="7"/>
      <c r="F18" s="29"/>
      <c r="G18" s="22"/>
      <c r="H18" s="23"/>
    </row>
    <row r="19" spans="1:8" ht="14.25" customHeight="1">
      <c r="A19" s="47" t="s">
        <v>98</v>
      </c>
      <c r="B19" s="18">
        <v>55581986</v>
      </c>
      <c r="C19" s="18">
        <v>47887115</v>
      </c>
      <c r="D19" s="21">
        <f t="shared" si="0"/>
        <v>7694871</v>
      </c>
      <c r="E19" s="7"/>
      <c r="F19" s="29"/>
      <c r="G19" s="22"/>
      <c r="H19" s="23"/>
    </row>
    <row r="20" spans="1:8" ht="14.25" customHeight="1">
      <c r="A20" s="50" t="s">
        <v>99</v>
      </c>
      <c r="B20" s="20">
        <v>1333428</v>
      </c>
      <c r="C20" s="20">
        <v>1476138</v>
      </c>
      <c r="D20" s="21">
        <f t="shared" si="0"/>
        <v>-142710</v>
      </c>
      <c r="E20" s="7"/>
      <c r="F20" s="29"/>
      <c r="G20" s="22"/>
      <c r="H20" s="23"/>
    </row>
    <row r="21" spans="1:8" ht="14.25" customHeight="1">
      <c r="A21" s="51" t="s">
        <v>100</v>
      </c>
      <c r="B21" s="22">
        <v>10</v>
      </c>
      <c r="C21" s="22">
        <v>12</v>
      </c>
      <c r="D21" s="23">
        <f t="shared" si="0"/>
        <v>-2</v>
      </c>
      <c r="E21" s="7"/>
      <c r="F21" s="29"/>
      <c r="G21" s="22"/>
      <c r="H21" s="23"/>
    </row>
    <row r="22" spans="1:8" ht="14.25" customHeight="1">
      <c r="A22" s="51" t="s">
        <v>101</v>
      </c>
      <c r="B22" s="22">
        <v>1738593</v>
      </c>
      <c r="C22" s="22">
        <v>2218938</v>
      </c>
      <c r="D22" s="23">
        <f t="shared" si="0"/>
        <v>-480345</v>
      </c>
      <c r="E22" s="5" t="s">
        <v>0</v>
      </c>
      <c r="F22" s="33">
        <f>F9+F15</f>
        <v>4648079</v>
      </c>
      <c r="G22" s="24">
        <f>G9+G15</f>
        <v>4332302</v>
      </c>
      <c r="H22" s="25">
        <f>F22-G22</f>
        <v>315777</v>
      </c>
    </row>
    <row r="23" spans="1:8" ht="14.25" customHeight="1">
      <c r="A23" s="51" t="s">
        <v>102</v>
      </c>
      <c r="B23" s="22">
        <v>3509955</v>
      </c>
      <c r="C23" s="22">
        <v>3192027</v>
      </c>
      <c r="D23" s="23">
        <f t="shared" si="0"/>
        <v>317928</v>
      </c>
      <c r="E23" s="34" t="s">
        <v>40</v>
      </c>
      <c r="F23" s="35"/>
      <c r="G23" s="36"/>
      <c r="H23" s="37"/>
    </row>
    <row r="24" spans="1:8" ht="14.25" customHeight="1">
      <c r="A24" s="51" t="s">
        <v>103</v>
      </c>
      <c r="B24" s="22">
        <v>27000000</v>
      </c>
      <c r="C24" s="22">
        <v>23000000</v>
      </c>
      <c r="D24" s="23">
        <f t="shared" si="0"/>
        <v>4000000</v>
      </c>
      <c r="E24" s="38" t="s">
        <v>112</v>
      </c>
      <c r="F24" s="26">
        <v>23020000</v>
      </c>
      <c r="G24" s="27">
        <v>23020000</v>
      </c>
      <c r="H24" s="28">
        <f t="shared" ref="H24:H36" si="2">F24-G24</f>
        <v>0</v>
      </c>
    </row>
    <row r="25" spans="1:8" ht="14.25" customHeight="1">
      <c r="A25" s="51" t="s">
        <v>104</v>
      </c>
      <c r="B25" s="22">
        <v>22000000</v>
      </c>
      <c r="C25" s="22">
        <v>18000000</v>
      </c>
      <c r="D25" s="23">
        <f>B25-C25</f>
        <v>4000000</v>
      </c>
      <c r="E25" s="4" t="s">
        <v>113</v>
      </c>
      <c r="F25" s="29">
        <v>11440000</v>
      </c>
      <c r="G25" s="22">
        <v>11440000</v>
      </c>
      <c r="H25" s="23">
        <f>F25-G25</f>
        <v>0</v>
      </c>
    </row>
    <row r="26" spans="1:8" ht="14.25" customHeight="1">
      <c r="A26" s="51"/>
      <c r="B26" s="22"/>
      <c r="C26" s="22"/>
      <c r="D26" s="23"/>
      <c r="E26" s="4" t="s">
        <v>114</v>
      </c>
      <c r="F26" s="29">
        <v>9680000</v>
      </c>
      <c r="G26" s="22">
        <v>9680000</v>
      </c>
      <c r="H26" s="23">
        <f>F26-G26</f>
        <v>0</v>
      </c>
    </row>
    <row r="27" spans="1:8" ht="14.25" customHeight="1">
      <c r="A27" s="51"/>
      <c r="B27" s="22"/>
      <c r="C27" s="22"/>
      <c r="D27" s="23"/>
      <c r="E27" s="4" t="s">
        <v>115</v>
      </c>
      <c r="F27" s="29">
        <v>1900000</v>
      </c>
      <c r="G27" s="22">
        <v>1900000</v>
      </c>
      <c r="H27" s="23">
        <f>F27-G27</f>
        <v>0</v>
      </c>
    </row>
    <row r="28" spans="1:8" ht="14.25" customHeight="1">
      <c r="A28" s="51"/>
      <c r="B28" s="22"/>
      <c r="C28" s="22"/>
      <c r="D28" s="23"/>
      <c r="E28" s="4" t="s">
        <v>116</v>
      </c>
      <c r="F28" s="29">
        <v>7336527</v>
      </c>
      <c r="G28" s="22">
        <v>8113019</v>
      </c>
      <c r="H28" s="23">
        <f t="shared" si="2"/>
        <v>-776492</v>
      </c>
    </row>
    <row r="29" spans="1:8" ht="14.25" customHeight="1">
      <c r="A29" s="51"/>
      <c r="B29" s="22"/>
      <c r="C29" s="22"/>
      <c r="D29" s="23"/>
      <c r="E29" s="4" t="s">
        <v>117</v>
      </c>
      <c r="F29" s="29">
        <v>49000000</v>
      </c>
      <c r="G29" s="22">
        <v>41000000</v>
      </c>
      <c r="H29" s="23">
        <f t="shared" si="2"/>
        <v>8000000</v>
      </c>
    </row>
    <row r="30" spans="1:8" ht="14.25" customHeight="1">
      <c r="A30" s="51"/>
      <c r="B30" s="22"/>
      <c r="C30" s="22"/>
      <c r="D30" s="23"/>
      <c r="E30" s="4" t="s">
        <v>118</v>
      </c>
      <c r="F30" s="29">
        <v>27000000</v>
      </c>
      <c r="G30" s="22">
        <v>23000000</v>
      </c>
      <c r="H30" s="23">
        <f>F30-G30</f>
        <v>4000000</v>
      </c>
    </row>
    <row r="31" spans="1:8" ht="14.25" customHeight="1">
      <c r="A31" s="51"/>
      <c r="B31" s="22"/>
      <c r="C31" s="22"/>
      <c r="D31" s="23"/>
      <c r="E31" s="4" t="s">
        <v>119</v>
      </c>
      <c r="F31" s="29">
        <v>22000000</v>
      </c>
      <c r="G31" s="22">
        <v>18000000</v>
      </c>
      <c r="H31" s="23">
        <f>F31-G31</f>
        <v>4000000</v>
      </c>
    </row>
    <row r="32" spans="1:8" ht="14.25" customHeight="1">
      <c r="A32" s="51"/>
      <c r="B32" s="22"/>
      <c r="C32" s="22"/>
      <c r="D32" s="23"/>
      <c r="E32" s="4" t="s">
        <v>120</v>
      </c>
      <c r="F32" s="29">
        <v>2937052</v>
      </c>
      <c r="G32" s="22">
        <v>3102119</v>
      </c>
      <c r="H32" s="23">
        <f t="shared" si="2"/>
        <v>-165067</v>
      </c>
    </row>
    <row r="33" spans="1:8" ht="14.25" customHeight="1">
      <c r="A33" s="51"/>
      <c r="B33" s="22"/>
      <c r="C33" s="22"/>
      <c r="D33" s="23"/>
      <c r="E33" s="4" t="s">
        <v>121</v>
      </c>
      <c r="F33" s="29">
        <v>7834933</v>
      </c>
      <c r="G33" s="22">
        <v>3788362</v>
      </c>
      <c r="H33" s="23">
        <f>F33-G33</f>
        <v>4046571</v>
      </c>
    </row>
    <row r="34" spans="1:8" ht="14.25" customHeight="1">
      <c r="A34" s="51"/>
      <c r="B34" s="22"/>
      <c r="C34" s="22"/>
      <c r="D34" s="23"/>
      <c r="E34" s="4"/>
      <c r="F34" s="29"/>
      <c r="G34" s="22"/>
      <c r="H34" s="23"/>
    </row>
    <row r="35" spans="1:8" ht="14.25" customHeight="1">
      <c r="A35" s="51"/>
      <c r="B35" s="22"/>
      <c r="C35" s="22"/>
      <c r="D35" s="23"/>
      <c r="E35" s="5" t="s">
        <v>1</v>
      </c>
      <c r="F35" s="24">
        <f>F24+F28+F29+F32</f>
        <v>82293579</v>
      </c>
      <c r="G35" s="24">
        <f>G24+G28+G29+G32</f>
        <v>75235138</v>
      </c>
      <c r="H35" s="25">
        <f t="shared" si="2"/>
        <v>7058441</v>
      </c>
    </row>
    <row r="36" spans="1:8" ht="20.25" customHeight="1">
      <c r="A36" s="48" t="s">
        <v>41</v>
      </c>
      <c r="B36" s="24">
        <f>B9+B15</f>
        <v>86941658</v>
      </c>
      <c r="C36" s="24">
        <f>C9+C15</f>
        <v>79567440</v>
      </c>
      <c r="D36" s="25">
        <f t="shared" si="0"/>
        <v>7374218</v>
      </c>
      <c r="E36" s="5" t="s">
        <v>2</v>
      </c>
      <c r="F36" s="30">
        <f>F22+F35</f>
        <v>86941658</v>
      </c>
      <c r="G36" s="24">
        <f>G22+G35</f>
        <v>79567440</v>
      </c>
      <c r="H36" s="16">
        <f t="shared" si="2"/>
        <v>7374218</v>
      </c>
    </row>
    <row r="37" spans="1:8" ht="7.5" customHeight="1"/>
    <row r="38" spans="1:8" ht="14.25" customHeight="1"/>
    <row r="39" spans="1:8" ht="14.25" customHeight="1"/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</sheetData>
  <sheetProtection password="8AB9" sheet="1" selectLockedCells="1"/>
  <mergeCells count="3">
    <mergeCell ref="A4:H4"/>
    <mergeCell ref="D7:D8"/>
    <mergeCell ref="H7:H8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資金収支 - 第1号の1様式</vt:lpstr>
      <vt:lpstr>事業活動 - 第2号の1様式</vt:lpstr>
      <vt:lpstr>貸借 - 第3号の1様式</vt:lpstr>
      <vt:lpstr>'事業活動 - 第2号の1様式'!Print_Area</vt:lpstr>
    </vt:vector>
  </TitlesOfParts>
  <Company>株式会社 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小玉 努</cp:lastModifiedBy>
  <cp:lastPrinted>2015-04-10T08:48:44Z</cp:lastPrinted>
  <dcterms:created xsi:type="dcterms:W3CDTF">2008-06-06T01:55:09Z</dcterms:created>
  <dcterms:modified xsi:type="dcterms:W3CDTF">2016-09-27T02:20:19Z</dcterms:modified>
</cp:coreProperties>
</file>