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fileserver\12都市建設課\10建築係\令和７年度\04.設計\13_消防\消防庁舎新築工事（外構工事）\"/>
    </mc:Choice>
  </mc:AlternateContent>
  <xr:revisionPtr revIDLastSave="0" documentId="13_ncr:1_{2B461CCF-A5DB-448B-B1F1-B424A91429CF}" xr6:coauthVersionLast="47" xr6:coauthVersionMax="47" xr10:uidLastSave="{00000000-0000-0000-0000-000000000000}"/>
  <bookViews>
    <workbookView xWindow="-120" yWindow="-120" windowWidth="29040" windowHeight="15720" xr2:uid="{00000000-000D-0000-FFFF-FFFF00000000}"/>
  </bookViews>
  <sheets>
    <sheet name="入札内訳書" sheetId="1" r:id="rId1"/>
    <sheet name="入札書" sheetId="3" r:id="rId2"/>
  </sheets>
  <definedNames>
    <definedName name="_xlnm.Print_Area" localSheetId="0">入札内訳書!$A$1:$P$35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9" i="1" l="1"/>
  <c r="T27" i="1"/>
  <c r="U26" i="1"/>
  <c r="T26" i="1"/>
  <c r="T25" i="1"/>
  <c r="O25" i="1"/>
  <c r="N25" i="1"/>
  <c r="M25" i="1"/>
  <c r="L25" i="1"/>
  <c r="K25" i="1"/>
  <c r="J25" i="1"/>
  <c r="I25" i="1"/>
  <c r="H25" i="1"/>
  <c r="G25" i="1"/>
  <c r="F25" i="1"/>
  <c r="E25" i="1"/>
  <c r="T24" i="1"/>
  <c r="R23" i="1"/>
  <c r="O23" i="1"/>
  <c r="L23" i="1"/>
  <c r="K23" i="1"/>
  <c r="H23" i="1"/>
  <c r="G23" i="1"/>
  <c r="T22" i="1"/>
  <c r="O22" i="1"/>
  <c r="N22" i="1"/>
  <c r="M22" i="1"/>
  <c r="L22" i="1"/>
  <c r="K22" i="1"/>
  <c r="J22" i="1"/>
  <c r="I22" i="1"/>
  <c r="H22" i="1"/>
  <c r="G22" i="1"/>
  <c r="F22" i="1"/>
  <c r="E22" i="1"/>
  <c r="U21" i="1"/>
  <c r="T21" i="1"/>
  <c r="O21" i="1"/>
  <c r="N21" i="1"/>
  <c r="M21" i="1"/>
  <c r="L21" i="1"/>
  <c r="K21" i="1"/>
  <c r="J21" i="1"/>
  <c r="I21" i="1"/>
  <c r="H21" i="1"/>
  <c r="G21" i="1"/>
  <c r="F21" i="1"/>
  <c r="E21" i="1"/>
  <c r="V20" i="1"/>
  <c r="U20" i="1"/>
  <c r="T20" i="1"/>
  <c r="O20" i="1"/>
  <c r="N20" i="1"/>
  <c r="M20" i="1"/>
  <c r="L20" i="1"/>
  <c r="K20" i="1"/>
  <c r="J20" i="1"/>
  <c r="I20" i="1"/>
  <c r="H20" i="1"/>
  <c r="G20" i="1"/>
  <c r="F20" i="1"/>
  <c r="E20" i="1"/>
  <c r="T19" i="1"/>
  <c r="O19" i="1"/>
  <c r="N19" i="1"/>
  <c r="M19" i="1"/>
  <c r="L19" i="1"/>
  <c r="K19" i="1"/>
  <c r="J19" i="1"/>
  <c r="I19" i="1"/>
  <c r="H19" i="1"/>
  <c r="G19" i="1"/>
  <c r="F19" i="1"/>
  <c r="E19" i="1"/>
  <c r="T18" i="1"/>
  <c r="O18" i="1"/>
  <c r="N18" i="1"/>
  <c r="M18" i="1"/>
  <c r="L18" i="1"/>
  <c r="K18" i="1"/>
  <c r="J18" i="1"/>
  <c r="I18" i="1"/>
  <c r="H18" i="1"/>
  <c r="G18" i="1"/>
  <c r="F18" i="1"/>
  <c r="E18" i="1"/>
  <c r="U17" i="1"/>
  <c r="T17" i="1"/>
  <c r="O17" i="1"/>
  <c r="N17" i="1"/>
  <c r="M17" i="1"/>
  <c r="L17" i="1"/>
  <c r="K17" i="1"/>
  <c r="J17" i="1"/>
  <c r="I17" i="1"/>
  <c r="H17" i="1"/>
  <c r="G17" i="1"/>
  <c r="F17" i="1"/>
  <c r="E17" i="1"/>
  <c r="V16" i="1"/>
  <c r="U16" i="1"/>
  <c r="T16" i="1"/>
  <c r="O16" i="1"/>
  <c r="N16" i="1"/>
  <c r="M16" i="1"/>
  <c r="L16" i="1"/>
  <c r="K16" i="1"/>
  <c r="J16" i="1"/>
  <c r="I16" i="1"/>
  <c r="H16" i="1"/>
  <c r="G16" i="1"/>
  <c r="F16" i="1"/>
  <c r="E16" i="1"/>
  <c r="T15" i="1"/>
  <c r="O15" i="1"/>
  <c r="N15" i="1"/>
  <c r="M15" i="1"/>
  <c r="L15" i="1"/>
  <c r="K15" i="1"/>
  <c r="J15" i="1"/>
  <c r="I15" i="1"/>
  <c r="H15" i="1"/>
  <c r="G15" i="1"/>
  <c r="F15" i="1"/>
  <c r="E15" i="1"/>
  <c r="T14" i="1"/>
  <c r="O14" i="1"/>
  <c r="N14" i="1"/>
  <c r="M14" i="1"/>
  <c r="L14" i="1"/>
  <c r="K14" i="1"/>
  <c r="J14" i="1"/>
  <c r="I14" i="1"/>
  <c r="H14" i="1"/>
  <c r="G14" i="1"/>
  <c r="F14" i="1"/>
  <c r="E14" i="1"/>
  <c r="U13" i="1"/>
  <c r="V13" i="1" s="1"/>
  <c r="T13" i="1"/>
  <c r="O13" i="1"/>
  <c r="N13" i="1"/>
  <c r="M13" i="1"/>
  <c r="L13" i="1"/>
  <c r="K13" i="1"/>
  <c r="J13" i="1"/>
  <c r="I13" i="1"/>
  <c r="H13" i="1"/>
  <c r="G13" i="1"/>
  <c r="F13" i="1"/>
  <c r="E13" i="1"/>
  <c r="V12" i="1"/>
  <c r="W12" i="1" s="1"/>
  <c r="U12" i="1"/>
  <c r="T12" i="1"/>
  <c r="O12" i="1"/>
  <c r="N12" i="1"/>
  <c r="M12" i="1"/>
  <c r="L12" i="1"/>
  <c r="K12" i="1"/>
  <c r="J12" i="1"/>
  <c r="I12" i="1"/>
  <c r="H12" i="1"/>
  <c r="G12" i="1"/>
  <c r="F12" i="1"/>
  <c r="E12" i="1"/>
  <c r="T11" i="1"/>
  <c r="O11" i="1"/>
  <c r="N11" i="1"/>
  <c r="M11" i="1"/>
  <c r="L11" i="1"/>
  <c r="K11" i="1"/>
  <c r="J11" i="1"/>
  <c r="I11" i="1"/>
  <c r="H11" i="1"/>
  <c r="G11" i="1"/>
  <c r="F11" i="1"/>
  <c r="E11" i="1"/>
  <c r="T10" i="1"/>
  <c r="O10" i="1"/>
  <c r="N10" i="1"/>
  <c r="M10" i="1"/>
  <c r="L10" i="1"/>
  <c r="K10" i="1"/>
  <c r="J10" i="1"/>
  <c r="I10" i="1"/>
  <c r="H10" i="1"/>
  <c r="G10" i="1"/>
  <c r="F10" i="1"/>
  <c r="E10" i="1"/>
  <c r="U9" i="1"/>
  <c r="T9" i="1"/>
  <c r="O9" i="1"/>
  <c r="N9" i="1"/>
  <c r="M9" i="1"/>
  <c r="L9" i="1"/>
  <c r="K9" i="1"/>
  <c r="J9" i="1"/>
  <c r="I9" i="1"/>
  <c r="H9" i="1"/>
  <c r="G9" i="1"/>
  <c r="F9" i="1"/>
  <c r="E9" i="1"/>
  <c r="V8" i="1"/>
  <c r="U8" i="1"/>
  <c r="T8" i="1"/>
  <c r="O8" i="1"/>
  <c r="N8" i="1"/>
  <c r="M8" i="1"/>
  <c r="L8" i="1"/>
  <c r="K8" i="1"/>
  <c r="J8" i="1"/>
  <c r="I8" i="1"/>
  <c r="H8" i="1"/>
  <c r="G8" i="1"/>
  <c r="F8" i="1"/>
  <c r="E8" i="1"/>
  <c r="Z16" i="1" l="1"/>
  <c r="W8" i="1"/>
  <c r="U10" i="1"/>
  <c r="V10" i="1"/>
  <c r="V9" i="1"/>
  <c r="U14" i="1"/>
  <c r="W16" i="1"/>
  <c r="V17" i="1"/>
  <c r="Y17" i="1" s="1"/>
  <c r="U18" i="1"/>
  <c r="W20" i="1"/>
  <c r="V21" i="1"/>
  <c r="U22" i="1"/>
  <c r="U24" i="1"/>
  <c r="V26" i="1"/>
  <c r="X8" i="1"/>
  <c r="W9" i="1"/>
  <c r="U11" i="1"/>
  <c r="X12" i="1"/>
  <c r="W13" i="1"/>
  <c r="U15" i="1"/>
  <c r="X16" i="1"/>
  <c r="W17" i="1"/>
  <c r="V18" i="1"/>
  <c r="U19" i="1"/>
  <c r="X20" i="1"/>
  <c r="W21" i="1"/>
  <c r="V22" i="1"/>
  <c r="E23" i="1"/>
  <c r="I23" i="1"/>
  <c r="M23" i="1"/>
  <c r="T23" i="1"/>
  <c r="U25" i="1"/>
  <c r="U27" i="1"/>
  <c r="R28" i="1"/>
  <c r="U29" i="1"/>
  <c r="Z12" i="1"/>
  <c r="Y8" i="1"/>
  <c r="X9" i="1"/>
  <c r="Y12" i="1"/>
  <c r="X13" i="1"/>
  <c r="Y16" i="1"/>
  <c r="X17" i="1"/>
  <c r="Z17" i="1" s="1"/>
  <c r="W18" i="1"/>
  <c r="Y20" i="1"/>
  <c r="X21" i="1"/>
  <c r="W22" i="1"/>
  <c r="F23" i="1"/>
  <c r="J23" i="1"/>
  <c r="N23" i="1"/>
  <c r="U23" i="1"/>
  <c r="V29" i="1" l="1"/>
  <c r="T28" i="1"/>
  <c r="W28" i="1" s="1"/>
  <c r="M28" i="1"/>
  <c r="I28" i="1"/>
  <c r="E28" i="1"/>
  <c r="L28" i="1"/>
  <c r="H28" i="1"/>
  <c r="U28" i="1"/>
  <c r="J28" i="1"/>
  <c r="AF5" i="3"/>
  <c r="V28" i="1"/>
  <c r="O28" i="1"/>
  <c r="K28" i="1"/>
  <c r="G28" i="1"/>
  <c r="N28" i="1"/>
  <c r="F28" i="1"/>
  <c r="Z8" i="1"/>
  <c r="AA8" i="1" s="1"/>
  <c r="V25" i="1"/>
  <c r="Y13" i="1"/>
  <c r="AA13" i="1" s="1"/>
  <c r="W27" i="1"/>
  <c r="X27" i="1"/>
  <c r="V27" i="1"/>
  <c r="Y27" i="1" s="1"/>
  <c r="AA17" i="1"/>
  <c r="AB17" i="1" s="1"/>
  <c r="AC17" i="1" s="1"/>
  <c r="X18" i="1"/>
  <c r="Y22" i="1"/>
  <c r="X22" i="1"/>
  <c r="V14" i="1"/>
  <c r="W15" i="1"/>
  <c r="W11" i="1"/>
  <c r="Z13" i="1"/>
  <c r="Y21" i="1"/>
  <c r="W10" i="1"/>
  <c r="W26" i="1"/>
  <c r="V23" i="1"/>
  <c r="AA12" i="1"/>
  <c r="AB12" i="1" s="1"/>
  <c r="AC12" i="1" s="1"/>
  <c r="AA16" i="1"/>
  <c r="AB16" i="1" s="1"/>
  <c r="Z20" i="1"/>
  <c r="AA20" i="1" s="1"/>
  <c r="V19" i="1"/>
  <c r="V15" i="1"/>
  <c r="V11" i="1"/>
  <c r="V24" i="1"/>
  <c r="Y9" i="1"/>
  <c r="Z9" i="1" s="1"/>
  <c r="AC13" i="1" l="1"/>
  <c r="AA9" i="1"/>
  <c r="AC9" i="1" s="1"/>
  <c r="AB13" i="1"/>
  <c r="AB8" i="1"/>
  <c r="AC8" i="1" s="1"/>
  <c r="X19" i="1"/>
  <c r="W14" i="1"/>
  <c r="Y18" i="1"/>
  <c r="Z18" i="1" s="1"/>
  <c r="W24" i="1"/>
  <c r="X24" i="1" s="1"/>
  <c r="Y24" i="1"/>
  <c r="X26" i="1"/>
  <c r="W19" i="1"/>
  <c r="Z21" i="1"/>
  <c r="Z28" i="1"/>
  <c r="X28" i="1"/>
  <c r="AC16" i="1"/>
  <c r="W29" i="1"/>
  <c r="X11" i="1"/>
  <c r="AI5" i="3"/>
  <c r="X5" i="3"/>
  <c r="P5" i="3"/>
  <c r="H5" i="3"/>
  <c r="AH5" i="3"/>
  <c r="V5" i="3"/>
  <c r="N5" i="3"/>
  <c r="R5" i="3"/>
  <c r="J5" i="3"/>
  <c r="T5" i="3"/>
  <c r="L5" i="3"/>
  <c r="Z5" i="3"/>
  <c r="Y15" i="1"/>
  <c r="W23" i="1"/>
  <c r="X15" i="1"/>
  <c r="AB9" i="1"/>
  <c r="Z22" i="1"/>
  <c r="X10" i="1"/>
  <c r="Z27" i="1"/>
  <c r="AA27" i="1" s="1"/>
  <c r="W25" i="1"/>
  <c r="Y28" i="1"/>
  <c r="AB20" i="1"/>
  <c r="AC20" i="1" s="1"/>
  <c r="X29" i="1"/>
  <c r="AB27" i="1" l="1"/>
  <c r="AC27" i="1"/>
  <c r="AA18" i="1"/>
  <c r="AB18" i="1" s="1"/>
  <c r="AB22" i="1"/>
  <c r="AC15" i="1"/>
  <c r="Z15" i="1"/>
  <c r="AA15" i="1" s="1"/>
  <c r="AB15" i="1"/>
  <c r="Z29" i="1"/>
  <c r="AA29" i="1" s="1"/>
  <c r="Y19" i="1"/>
  <c r="X14" i="1"/>
  <c r="Y11" i="1"/>
  <c r="AA22" i="1"/>
  <c r="Z24" i="1"/>
  <c r="Y29" i="1"/>
  <c r="AA28" i="1"/>
  <c r="AB28" i="1" s="1"/>
  <c r="X25" i="1"/>
  <c r="X23" i="1"/>
  <c r="Y23" i="1"/>
  <c r="AB21" i="1"/>
  <c r="AA21" i="1"/>
  <c r="Y10" i="1"/>
  <c r="Y26" i="1"/>
  <c r="AJ5" i="3"/>
  <c r="AC22" i="1"/>
  <c r="Z11" i="1"/>
  <c r="AA11" i="1" s="1"/>
  <c r="Z19" i="1"/>
  <c r="AB23" i="1" l="1"/>
  <c r="AA26" i="1"/>
  <c r="AB29" i="1"/>
  <c r="Y14" i="1"/>
  <c r="AA24" i="1"/>
  <c r="AC21" i="1"/>
  <c r="AB19" i="1"/>
  <c r="AB11" i="1"/>
  <c r="AC11" i="1" s="1"/>
  <c r="Z26" i="1"/>
  <c r="AC18" i="1"/>
  <c r="Z14" i="1"/>
  <c r="AA14" i="1" s="1"/>
  <c r="AC28" i="1"/>
  <c r="Y25" i="1"/>
  <c r="Z25" i="1" s="1"/>
  <c r="AL5" i="3"/>
  <c r="Z10" i="1"/>
  <c r="Z23" i="1"/>
  <c r="AC23" i="1" s="1"/>
  <c r="AA23" i="1"/>
  <c r="AC29" i="1"/>
  <c r="AK5" i="3"/>
  <c r="AA19" i="1"/>
  <c r="AC19" i="1" s="1"/>
  <c r="AB25" i="1" l="1"/>
  <c r="AC24" i="1"/>
  <c r="AN5" i="3"/>
  <c r="AM5" i="3"/>
  <c r="AB24" i="1"/>
  <c r="AA25" i="1"/>
  <c r="AC25" i="1" s="1"/>
  <c r="AA10" i="1"/>
  <c r="AB10" i="1" s="1"/>
  <c r="AB26" i="1"/>
  <c r="AC26" i="1" s="1"/>
  <c r="AB14" i="1"/>
  <c r="AC14" i="1" s="1"/>
  <c r="AQ5" i="3" l="1"/>
  <c r="AC10" i="1"/>
  <c r="AO5" i="3"/>
  <c r="AP5" i="3" s="1"/>
</calcChain>
</file>

<file path=xl/sharedStrings.xml><?xml version="1.0" encoding="utf-8"?>
<sst xmlns="http://schemas.openxmlformats.org/spreadsheetml/2006/main" count="91" uniqueCount="61">
  <si>
    <t>Ａ．直接工事費</t>
    <rPh sb="2" eb="4">
      <t>チョクセツ</t>
    </rPh>
    <rPh sb="4" eb="7">
      <t>コウジヒ</t>
    </rPh>
    <phoneticPr fontId="1"/>
  </si>
  <si>
    <t>殿</t>
    <rPh sb="0" eb="1">
      <t>トノ</t>
    </rPh>
    <phoneticPr fontId="1"/>
  </si>
  <si>
    <t>入　札　内　訳　書</t>
    <rPh sb="0" eb="1">
      <t>イ</t>
    </rPh>
    <rPh sb="2" eb="3">
      <t>サツ</t>
    </rPh>
    <rPh sb="4" eb="5">
      <t>ナイ</t>
    </rPh>
    <rPh sb="6" eb="7">
      <t>ヤク</t>
    </rPh>
    <rPh sb="8" eb="9">
      <t>ショ</t>
    </rPh>
    <phoneticPr fontId="1"/>
  </si>
  <si>
    <t>日</t>
    <rPh sb="0" eb="1">
      <t>ヒ</t>
    </rPh>
    <phoneticPr fontId="1"/>
  </si>
  <si>
    <t>（Ｂ）</t>
  </si>
  <si>
    <t>円</t>
    <rPh sb="0" eb="1">
      <t>エン</t>
    </rPh>
    <phoneticPr fontId="1"/>
  </si>
  <si>
    <t>工事の内容</t>
    <rPh sb="0" eb="2">
      <t>コウジ</t>
    </rPh>
    <rPh sb="3" eb="5">
      <t>ナイヨウ</t>
    </rPh>
    <phoneticPr fontId="1"/>
  </si>
  <si>
    <t>万</t>
    <rPh sb="0" eb="1">
      <t>マン</t>
    </rPh>
    <phoneticPr fontId="1"/>
  </si>
  <si>
    <t>億</t>
    <rPh sb="0" eb="1">
      <t>オク</t>
    </rPh>
    <phoneticPr fontId="1"/>
  </si>
  <si>
    <t>工　  事  　名</t>
    <rPh sb="0" eb="1">
      <t>コウ</t>
    </rPh>
    <rPh sb="4" eb="5">
      <t>コト</t>
    </rPh>
    <rPh sb="8" eb="9">
      <t>ナ</t>
    </rPh>
    <phoneticPr fontId="1"/>
  </si>
  <si>
    <t>（ 代 理 人 ）</t>
    <rPh sb="2" eb="3">
      <t>ダイ</t>
    </rPh>
    <rPh sb="4" eb="5">
      <t>リ</t>
    </rPh>
    <rPh sb="6" eb="7">
      <t>ヒト</t>
    </rPh>
    <phoneticPr fontId="1"/>
  </si>
  <si>
    <t>拾</t>
    <rPh sb="0" eb="1">
      <t>ジュウ</t>
    </rPh>
    <phoneticPr fontId="1"/>
  </si>
  <si>
    <t>百</t>
    <rPh sb="0" eb="1">
      <t>ヒャク</t>
    </rPh>
    <phoneticPr fontId="1"/>
  </si>
  <si>
    <t>千</t>
    <rPh sb="0" eb="1">
      <t>セン</t>
    </rPh>
    <phoneticPr fontId="1"/>
  </si>
  <si>
    <t>内　　  訳</t>
    <rPh sb="0" eb="1">
      <t>ウチ</t>
    </rPh>
    <rPh sb="5" eb="6">
      <t>ヤク</t>
    </rPh>
    <phoneticPr fontId="1"/>
  </si>
  <si>
    <t>Ｂ．諸経費等一式</t>
    <rPh sb="2" eb="5">
      <t>ショケイヒ</t>
    </rPh>
    <rPh sb="5" eb="6">
      <t>トウ</t>
    </rPh>
    <rPh sb="6" eb="8">
      <t>イッシキ</t>
    </rPh>
    <phoneticPr fontId="1"/>
  </si>
  <si>
    <t>入　札　人</t>
    <rPh sb="0" eb="1">
      <t>イ</t>
    </rPh>
    <rPh sb="2" eb="3">
      <t>サツ</t>
    </rPh>
    <rPh sb="4" eb="5">
      <t>ヒト</t>
    </rPh>
    <phoneticPr fontId="1"/>
  </si>
  <si>
    <t>（Ａ）</t>
  </si>
  <si>
    <t>（Ａ＋Ｂ）</t>
  </si>
  <si>
    <t>（ 工  事 ）</t>
    <rPh sb="2" eb="3">
      <t>コウ</t>
    </rPh>
    <rPh sb="5" eb="6">
      <t>コト</t>
    </rPh>
    <phoneticPr fontId="1"/>
  </si>
  <si>
    <t>から</t>
  </si>
  <si>
    <t>金    額（税抜）</t>
    <rPh sb="0" eb="1">
      <t>キン</t>
    </rPh>
    <rPh sb="5" eb="6">
      <t>ガク</t>
    </rPh>
    <rPh sb="7" eb="9">
      <t>ゼイヌキ</t>
    </rPh>
    <phoneticPr fontId="1"/>
  </si>
  <si>
    <t>令和</t>
    <rPh sb="0" eb="2">
      <t>レイワ</t>
    </rPh>
    <phoneticPr fontId="1"/>
  </si>
  <si>
    <t>（共通仮設費・一般管理費・現場経費等）</t>
    <rPh sb="1" eb="3">
      <t>キョウツウ</t>
    </rPh>
    <rPh sb="3" eb="5">
      <t>カセツ</t>
    </rPh>
    <rPh sb="5" eb="6">
      <t>ヒ</t>
    </rPh>
    <rPh sb="7" eb="9">
      <t>イッパン</t>
    </rPh>
    <rPh sb="9" eb="12">
      <t>カンリヒ</t>
    </rPh>
    <rPh sb="13" eb="15">
      <t>ゲンバ</t>
    </rPh>
    <rPh sb="15" eb="17">
      <t>ケイヒ</t>
    </rPh>
    <rPh sb="17" eb="18">
      <t>トウ</t>
    </rPh>
    <phoneticPr fontId="1"/>
  </si>
  <si>
    <t>串間市長　</t>
    <rPh sb="0" eb="4">
      <t>クシマシチョウ</t>
    </rPh>
    <phoneticPr fontId="1"/>
  </si>
  <si>
    <t>小　　　　計</t>
    <rPh sb="0" eb="1">
      <t>ショウ</t>
    </rPh>
    <rPh sb="5" eb="6">
      <t>ケイ</t>
    </rPh>
    <phoneticPr fontId="1"/>
  </si>
  <si>
    <t>㊞</t>
  </si>
  <si>
    <t>明細・形状寸法等</t>
    <rPh sb="0" eb="2">
      <t>メイサイ</t>
    </rPh>
    <rPh sb="3" eb="5">
      <t>ケイジョウ</t>
    </rPh>
    <rPh sb="5" eb="7">
      <t>スンポウ</t>
    </rPh>
    <rPh sb="7" eb="8">
      <t>トウ</t>
    </rPh>
    <phoneticPr fontId="1"/>
  </si>
  <si>
    <t>捨印</t>
    <rPh sb="0" eb="2">
      <t>ステイン</t>
    </rPh>
    <phoneticPr fontId="1"/>
  </si>
  <si>
    <t>商号又は名称</t>
    <rPh sb="0" eb="2">
      <t>ショウゴウ</t>
    </rPh>
    <rPh sb="2" eb="3">
      <t>マタ</t>
    </rPh>
    <rPh sb="4" eb="6">
      <t>メイショウ</t>
    </rPh>
    <phoneticPr fontId="1"/>
  </si>
  <si>
    <t>住　　　　所</t>
    <rPh sb="0" eb="1">
      <t>ジュウ</t>
    </rPh>
    <rPh sb="5" eb="6">
      <t>ショ</t>
    </rPh>
    <phoneticPr fontId="1"/>
  </si>
  <si>
    <t>代表者名</t>
    <rPh sb="0" eb="3">
      <t>ダイヒョウシャ</t>
    </rPh>
    <rPh sb="3" eb="4">
      <t>ナ</t>
    </rPh>
    <phoneticPr fontId="1"/>
  </si>
  <si>
    <t>所 管 課 等 名</t>
    <rPh sb="0" eb="1">
      <t>ショ</t>
    </rPh>
    <rPh sb="2" eb="3">
      <t>カン</t>
    </rPh>
    <rPh sb="4" eb="5">
      <t>カ</t>
    </rPh>
    <rPh sb="6" eb="7">
      <t>トウ</t>
    </rPh>
    <rPh sb="8" eb="9">
      <t>ナ</t>
    </rPh>
    <phoneticPr fontId="1"/>
  </si>
  <si>
    <t>（代理人）</t>
    <rPh sb="1" eb="4">
      <t>ダイリニン</t>
    </rPh>
    <phoneticPr fontId="1"/>
  </si>
  <si>
    <t>合　　計（※入札額と同額）</t>
    <rPh sb="0" eb="1">
      <t>ゴウ</t>
    </rPh>
    <rPh sb="3" eb="4">
      <t>ケイ</t>
    </rPh>
    <rPh sb="6" eb="8">
      <t>ニュウサツ</t>
    </rPh>
    <rPh sb="8" eb="9">
      <t>ガク</t>
    </rPh>
    <rPh sb="10" eb="12">
      <t>ドウガク</t>
    </rPh>
    <phoneticPr fontId="1"/>
  </si>
  <si>
    <t>入札金額</t>
    <rPh sb="0" eb="2">
      <t>ニュウサツ</t>
    </rPh>
    <rPh sb="2" eb="4">
      <t>キンガク</t>
    </rPh>
    <phoneticPr fontId="1"/>
  </si>
  <si>
    <t>工事の場所</t>
    <rPh sb="0" eb="2">
      <t>コウジ</t>
    </rPh>
    <rPh sb="3" eb="5">
      <t>バショ</t>
    </rPh>
    <phoneticPr fontId="1"/>
  </si>
  <si>
    <t>工期</t>
    <rPh sb="0" eb="2">
      <t>コウキ</t>
    </rPh>
    <phoneticPr fontId="1"/>
  </si>
  <si>
    <t>住所</t>
    <rPh sb="0" eb="2">
      <t>ジュウショ</t>
    </rPh>
    <phoneticPr fontId="1"/>
  </si>
  <si>
    <t>年</t>
    <rPh sb="0" eb="1">
      <t>ネン</t>
    </rPh>
    <phoneticPr fontId="1"/>
  </si>
  <si>
    <t>工　種　名　称</t>
    <rPh sb="0" eb="1">
      <t>コウ</t>
    </rPh>
    <rPh sb="2" eb="3">
      <t>タネ</t>
    </rPh>
    <rPh sb="4" eb="5">
      <t>ナ</t>
    </rPh>
    <rPh sb="6" eb="7">
      <t>ショウ</t>
    </rPh>
    <phoneticPr fontId="1"/>
  </si>
  <si>
    <t>月</t>
    <rPh sb="0" eb="1">
      <t>ツキ</t>
    </rPh>
    <phoneticPr fontId="1"/>
  </si>
  <si>
    <t>串間市長</t>
    <rPh sb="0" eb="4">
      <t>クシマシチョウ</t>
    </rPh>
    <phoneticPr fontId="1"/>
  </si>
  <si>
    <t>入　　札　　書</t>
    <rPh sb="0" eb="1">
      <t>イ</t>
    </rPh>
    <rPh sb="3" eb="4">
      <t>サツ</t>
    </rPh>
    <rPh sb="6" eb="7">
      <t>ショ</t>
    </rPh>
    <phoneticPr fontId="1"/>
  </si>
  <si>
    <t>まで</t>
  </si>
  <si>
    <t>いので、御呈示の設計書、仕様書、契約書及び串間市財務規則並びに</t>
    <rPh sb="4" eb="5">
      <t>ゴ</t>
    </rPh>
    <rPh sb="5" eb="7">
      <t>テイジ</t>
    </rPh>
    <rPh sb="8" eb="11">
      <t>セッケイショ</t>
    </rPh>
    <rPh sb="12" eb="15">
      <t>シヨウショ</t>
    </rPh>
    <rPh sb="16" eb="19">
      <t>ケイヤクショ</t>
    </rPh>
    <rPh sb="19" eb="20">
      <t>オヨ</t>
    </rPh>
    <rPh sb="21" eb="24">
      <t>クシマシ</t>
    </rPh>
    <rPh sb="24" eb="26">
      <t>ザイム</t>
    </rPh>
    <rPh sb="26" eb="28">
      <t>キソク</t>
    </rPh>
    <rPh sb="28" eb="29">
      <t>ナラ</t>
    </rPh>
    <phoneticPr fontId="1"/>
  </si>
  <si>
    <r>
      <t>御指示の事項を承知して入札いたします。</t>
    </r>
    <r>
      <rPr>
        <sz val="11"/>
        <color indexed="9"/>
        <rFont val="ＭＳ 明朝"/>
        <family val="1"/>
        <charset val="128"/>
      </rPr>
      <t>００００００００００</t>
    </r>
    <rPh sb="0" eb="1">
      <t>ゴ</t>
    </rPh>
    <rPh sb="1" eb="3">
      <t>シジ</t>
    </rPh>
    <rPh sb="4" eb="6">
      <t>ジコウ</t>
    </rPh>
    <rPh sb="7" eb="9">
      <t>ショウチ</t>
    </rPh>
    <rPh sb="11" eb="13">
      <t>ニュウサツ</t>
    </rPh>
    <phoneticPr fontId="1"/>
  </si>
  <si>
    <t>入札保証金額</t>
    <rPh sb="0" eb="2">
      <t>ニュウサツ</t>
    </rPh>
    <rPh sb="2" eb="5">
      <t>ホショウキン</t>
    </rPh>
    <rPh sb="5" eb="6">
      <t>ガク</t>
    </rPh>
    <phoneticPr fontId="1"/>
  </si>
  <si>
    <t>串間市財務規則１１０条第２号により免除</t>
    <rPh sb="0" eb="3">
      <t>クシマシ</t>
    </rPh>
    <rPh sb="3" eb="5">
      <t>ザイム</t>
    </rPh>
    <rPh sb="5" eb="7">
      <t>キソク</t>
    </rPh>
    <rPh sb="10" eb="11">
      <t>ジョウ</t>
    </rPh>
    <rPh sb="11" eb="12">
      <t>ダイ</t>
    </rPh>
    <rPh sb="13" eb="14">
      <t>ゴウ</t>
    </rPh>
    <rPh sb="17" eb="19">
      <t>メンジョ</t>
    </rPh>
    <phoneticPr fontId="1"/>
  </si>
  <si>
    <t>入 札 人</t>
    <rPh sb="0" eb="1">
      <t>イ</t>
    </rPh>
    <rPh sb="2" eb="3">
      <t>サツ</t>
    </rPh>
    <rPh sb="4" eb="5">
      <t>ニン</t>
    </rPh>
    <phoneticPr fontId="1"/>
  </si>
  <si>
    <t>備　　考</t>
    <rPh sb="0" eb="1">
      <t>ソナエ</t>
    </rPh>
    <rPh sb="3" eb="4">
      <t>コウ</t>
    </rPh>
    <phoneticPr fontId="1"/>
  </si>
  <si>
    <t>金額入力欄</t>
    <rPh sb="0" eb="2">
      <t>キンガク</t>
    </rPh>
    <rPh sb="2" eb="4">
      <t>ニュウリョク</t>
    </rPh>
    <rPh sb="4" eb="5">
      <t>ラン</t>
    </rPh>
    <phoneticPr fontId="1"/>
  </si>
  <si>
    <t>　上記の金額に消費税及び地方消費税を加算して得た金額をもって請負した</t>
    <rPh sb="1" eb="2">
      <t>ウエ</t>
    </rPh>
    <rPh sb="2" eb="3">
      <t>キ</t>
    </rPh>
    <rPh sb="4" eb="5">
      <t>キン</t>
    </rPh>
    <rPh sb="5" eb="6">
      <t>ガク</t>
    </rPh>
    <rPh sb="7" eb="10">
      <t>ショウヒゼイ</t>
    </rPh>
    <rPh sb="10" eb="11">
      <t>オヨ</t>
    </rPh>
    <rPh sb="12" eb="14">
      <t>チホウ</t>
    </rPh>
    <rPh sb="14" eb="17">
      <t>ショウヒゼイ</t>
    </rPh>
    <rPh sb="18" eb="20">
      <t>カサン</t>
    </rPh>
    <rPh sb="22" eb="23">
      <t>エ</t>
    </rPh>
    <rPh sb="24" eb="25">
      <t>キン</t>
    </rPh>
    <rPh sb="25" eb="26">
      <t>ガク</t>
    </rPh>
    <rPh sb="30" eb="32">
      <t>ウケオイ</t>
    </rPh>
    <phoneticPr fontId="1"/>
  </si>
  <si>
    <t>一式</t>
    <rPh sb="0" eb="2">
      <t>イッシキ</t>
    </rPh>
    <phoneticPr fontId="1"/>
  </si>
  <si>
    <t>消防本部</t>
    <rPh sb="0" eb="4">
      <t>ショウボウホンブ</t>
    </rPh>
    <phoneticPr fontId="1"/>
  </si>
  <si>
    <t>串間市消防庁舎新築工事（ 外構工事）</t>
    <rPh sb="0" eb="3">
      <t>クシマシ</t>
    </rPh>
    <rPh sb="3" eb="5">
      <t>ショウボウ</t>
    </rPh>
    <rPh sb="5" eb="7">
      <t>チョウシャ</t>
    </rPh>
    <rPh sb="7" eb="9">
      <t>シンチク</t>
    </rPh>
    <rPh sb="9" eb="11">
      <t>コウジ</t>
    </rPh>
    <rPh sb="13" eb="15">
      <t>ガイコウ</t>
    </rPh>
    <rPh sb="15" eb="17">
      <t>コウジ</t>
    </rPh>
    <phoneticPr fontId="1"/>
  </si>
  <si>
    <t>舗装工</t>
    <rPh sb="0" eb="2">
      <t>ホソウ</t>
    </rPh>
    <rPh sb="2" eb="3">
      <t>コウ</t>
    </rPh>
    <phoneticPr fontId="1"/>
  </si>
  <si>
    <t>歩車道境界工</t>
    <rPh sb="0" eb="3">
      <t>ホシャドウ</t>
    </rPh>
    <rPh sb="3" eb="5">
      <t>キョウカイ</t>
    </rPh>
    <rPh sb="5" eb="6">
      <t>コウ</t>
    </rPh>
    <phoneticPr fontId="1"/>
  </si>
  <si>
    <t>区画線工</t>
    <rPh sb="0" eb="4">
      <t>クカクセンコウ</t>
    </rPh>
    <phoneticPr fontId="1"/>
  </si>
  <si>
    <t>雑工</t>
    <rPh sb="0" eb="2">
      <t>ザツコウ</t>
    </rPh>
    <phoneticPr fontId="1"/>
  </si>
  <si>
    <t>武田浩一</t>
    <rPh sb="0" eb="2">
      <t>タケダ</t>
    </rPh>
    <rPh sb="2" eb="4">
      <t>コウイチ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</si>
</sst>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 "/>
  </numFmts>
  <fonts count="13" x14ac:knownFonts="1">
    <font>
      <sz val="11"/>
      <color theme="1"/>
      <name val="ＭＳ 明朝"/>
      <family val="1"/>
    </font>
    <font>
      <sz val="6"/>
      <name val="ＭＳ 明朝"/>
      <family val="1"/>
    </font>
    <font>
      <sz val="12"/>
      <color theme="1"/>
      <name val="ＭＳ 明朝"/>
      <family val="1"/>
    </font>
    <font>
      <sz val="18"/>
      <color theme="1"/>
      <name val="ＭＳ 明朝"/>
      <family val="1"/>
    </font>
    <font>
      <sz val="10"/>
      <color theme="1"/>
      <name val="ＭＳ 明朝"/>
      <family val="1"/>
    </font>
    <font>
      <b/>
      <sz val="12"/>
      <color theme="1"/>
      <name val="ＭＳ 明朝"/>
      <family val="1"/>
    </font>
    <font>
      <sz val="14"/>
      <color theme="1"/>
      <name val="ＭＳ 明朝"/>
      <family val="1"/>
    </font>
    <font>
      <sz val="6"/>
      <color theme="1"/>
      <name val="ＭＳ 明朝"/>
      <family val="1"/>
    </font>
    <font>
      <sz val="10"/>
      <color theme="2" tint="-0.249977111117893"/>
      <name val="ＭＳ 明朝"/>
      <family val="1"/>
    </font>
    <font>
      <sz val="11"/>
      <color theme="2"/>
      <name val="ＭＳ 明朝"/>
      <family val="1"/>
    </font>
    <font>
      <sz val="22"/>
      <color theme="1"/>
      <name val="ＭＳ 明朝"/>
      <family val="1"/>
    </font>
    <font>
      <sz val="11"/>
      <color indexed="9"/>
      <name val="ＭＳ 明朝"/>
      <family val="1"/>
      <charset val="128"/>
    </font>
    <font>
      <sz val="11"/>
      <color theme="1"/>
      <name val="ＭＳ 明朝"/>
      <family val="1"/>
      <charset val="128"/>
    </font>
  </fonts>
  <fills count="3">
    <fill>
      <patternFill patternType="none"/>
    </fill>
    <fill>
      <patternFill patternType="gray125"/>
    </fill>
    <fill>
      <patternFill patternType="solid">
        <fgColor theme="5" tint="0.79998168889431442"/>
        <bgColor indexed="64"/>
      </patternFill>
    </fill>
  </fills>
  <borders count="36">
    <border>
      <left/>
      <right/>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s>
  <cellStyleXfs count="1">
    <xf numFmtId="0" fontId="0" fillId="0" borderId="0">
      <alignment vertical="center"/>
    </xf>
  </cellStyleXfs>
  <cellXfs count="151">
    <xf numFmtId="0" fontId="0" fillId="0" borderId="0" xfId="0">
      <alignment vertical="center"/>
    </xf>
    <xf numFmtId="0" fontId="2" fillId="0" borderId="0" xfId="0" applyFont="1">
      <alignment vertical="center"/>
    </xf>
    <xf numFmtId="0" fontId="6" fillId="0" borderId="4" xfId="0" applyFont="1" applyBorder="1">
      <alignment vertical="center"/>
    </xf>
    <xf numFmtId="0" fontId="2" fillId="0" borderId="6" xfId="0" applyFont="1" applyBorder="1" applyAlignment="1">
      <alignment horizontal="center" vertical="center"/>
    </xf>
    <xf numFmtId="0" fontId="6" fillId="0" borderId="11" xfId="0" applyFont="1" applyBorder="1">
      <alignment vertical="center"/>
    </xf>
    <xf numFmtId="0" fontId="2" fillId="0" borderId="0" xfId="0" applyFont="1" applyAlignment="1">
      <alignment horizontal="center" vertical="center"/>
    </xf>
    <xf numFmtId="0" fontId="2" fillId="0" borderId="11" xfId="0" applyFont="1" applyBorder="1" applyAlignment="1">
      <alignment vertical="top"/>
    </xf>
    <xf numFmtId="0" fontId="4" fillId="0" borderId="16" xfId="0" applyFont="1" applyBorder="1" applyAlignment="1">
      <alignment horizontal="center" vertical="center"/>
    </xf>
    <xf numFmtId="0" fontId="2" fillId="0" borderId="16" xfId="0" applyFont="1" applyBorder="1" applyAlignment="1" applyProtection="1">
      <alignment horizontal="left" vertical="center" indent="1"/>
      <protection locked="0"/>
    </xf>
    <xf numFmtId="0" fontId="7" fillId="0" borderId="3" xfId="0" applyFont="1" applyBorder="1" applyAlignment="1">
      <alignment horizontal="center" vertical="center"/>
    </xf>
    <xf numFmtId="0" fontId="2" fillId="0" borderId="3" xfId="0" applyFont="1" applyBorder="1" applyProtection="1">
      <alignment vertical="center"/>
      <protection locked="0"/>
    </xf>
    <xf numFmtId="0" fontId="6" fillId="0" borderId="3" xfId="0" applyFont="1" applyBorder="1" applyAlignment="1" applyProtection="1">
      <alignment horizontal="center" vertical="center"/>
      <protection locked="0"/>
    </xf>
    <xf numFmtId="0" fontId="2" fillId="0" borderId="3" xfId="0" applyFont="1" applyBorder="1" applyAlignment="1">
      <alignment horizontal="center" vertical="center"/>
    </xf>
    <xf numFmtId="0" fontId="7" fillId="0" borderId="16" xfId="0" applyFont="1" applyBorder="1" applyAlignment="1">
      <alignment horizontal="center" vertical="center"/>
    </xf>
    <xf numFmtId="0" fontId="2" fillId="0" borderId="16" xfId="0" applyFont="1" applyBorder="1" applyProtection="1">
      <alignment vertical="center"/>
      <protection locked="0"/>
    </xf>
    <xf numFmtId="0" fontId="6" fillId="0" borderId="16" xfId="0" applyFont="1" applyBorder="1" applyAlignment="1" applyProtection="1">
      <alignment horizontal="center" vertical="center"/>
      <protection locked="0"/>
    </xf>
    <xf numFmtId="0" fontId="7" fillId="0" borderId="14" xfId="0" applyFont="1" applyBorder="1" applyAlignment="1">
      <alignment horizontal="center" vertical="center"/>
    </xf>
    <xf numFmtId="0" fontId="2" fillId="0" borderId="14" xfId="0" applyFont="1" applyBorder="1" applyProtection="1">
      <alignment vertical="center"/>
      <protection locked="0"/>
    </xf>
    <xf numFmtId="0" fontId="6" fillId="0" borderId="14" xfId="0" applyFont="1" applyBorder="1" applyAlignment="1" applyProtection="1">
      <alignment horizontal="center" vertical="center"/>
      <protection locked="0"/>
    </xf>
    <xf numFmtId="0" fontId="6" fillId="0" borderId="12" xfId="0" applyFont="1" applyBorder="1">
      <alignment vertical="center"/>
    </xf>
    <xf numFmtId="0" fontId="7" fillId="0" borderId="10" xfId="0" applyFont="1" applyBorder="1" applyAlignment="1">
      <alignment horizontal="center" vertical="center"/>
    </xf>
    <xf numFmtId="0" fontId="2" fillId="0" borderId="10" xfId="0" applyFont="1" applyBorder="1" applyProtection="1">
      <alignment vertical="center"/>
      <protection locked="0"/>
    </xf>
    <xf numFmtId="0" fontId="2" fillId="0" borderId="12" xfId="0" applyFont="1" applyBorder="1">
      <alignment vertical="center"/>
    </xf>
    <xf numFmtId="0" fontId="7" fillId="0" borderId="24" xfId="0" applyFont="1" applyBorder="1" applyAlignment="1">
      <alignment horizontal="center" vertical="center"/>
    </xf>
    <xf numFmtId="0" fontId="2" fillId="0" borderId="24" xfId="0" applyFont="1" applyBorder="1" applyProtection="1">
      <alignment vertical="center"/>
      <protection locked="0"/>
    </xf>
    <xf numFmtId="0" fontId="2" fillId="0" borderId="28" xfId="0" applyFont="1" applyBorder="1">
      <alignment vertical="center"/>
    </xf>
    <xf numFmtId="0" fontId="2" fillId="0" borderId="17" xfId="0" applyFont="1" applyBorder="1" applyAlignment="1">
      <alignment vertical="top"/>
    </xf>
    <xf numFmtId="0" fontId="2" fillId="0" borderId="29" xfId="0" applyFont="1" applyBorder="1">
      <alignment vertical="center"/>
    </xf>
    <xf numFmtId="0" fontId="2" fillId="0" borderId="18" xfId="0" applyFont="1" applyBorder="1">
      <alignment vertical="center"/>
    </xf>
    <xf numFmtId="176" fontId="0" fillId="2" borderId="30" xfId="0" applyNumberFormat="1" applyFill="1" applyBorder="1" applyAlignment="1" applyProtection="1">
      <alignment horizontal="right" vertical="center"/>
      <protection locked="0"/>
    </xf>
    <xf numFmtId="176" fontId="0" fillId="0" borderId="0" xfId="0" applyNumberFormat="1" applyAlignment="1">
      <alignment horizontal="right" vertical="center"/>
    </xf>
    <xf numFmtId="177" fontId="0" fillId="0" borderId="0" xfId="0" applyNumberFormat="1">
      <alignment vertical="center"/>
    </xf>
    <xf numFmtId="0" fontId="4" fillId="0" borderId="0" xfId="0" applyFont="1">
      <alignment vertical="center"/>
    </xf>
    <xf numFmtId="0" fontId="0" fillId="0" borderId="0" xfId="0" applyAlignment="1"/>
    <xf numFmtId="0" fontId="0" fillId="0" borderId="0" xfId="0" applyAlignment="1">
      <alignment vertical="top"/>
    </xf>
    <xf numFmtId="0" fontId="0" fillId="0" borderId="0" xfId="0" applyAlignment="1">
      <alignment horizontal="center" vertical="center"/>
    </xf>
    <xf numFmtId="0" fontId="10" fillId="0" borderId="0" xfId="0" applyFont="1" applyAlignment="1">
      <alignment horizontal="center" vertical="center"/>
    </xf>
    <xf numFmtId="0" fontId="4" fillId="0" borderId="4" xfId="0" applyFont="1" applyBorder="1">
      <alignment vertical="center"/>
    </xf>
    <xf numFmtId="0" fontId="0" fillId="0" borderId="5" xfId="0" applyBorder="1">
      <alignment vertical="center"/>
    </xf>
    <xf numFmtId="0" fontId="0" fillId="0" borderId="1" xfId="0" applyBorder="1">
      <alignment vertical="center"/>
    </xf>
    <xf numFmtId="0" fontId="0" fillId="0" borderId="4" xfId="0" applyBorder="1" applyAlignment="1"/>
    <xf numFmtId="0" fontId="0" fillId="0" borderId="6" xfId="0" applyBorder="1">
      <alignment vertical="center"/>
    </xf>
    <xf numFmtId="0" fontId="0" fillId="0" borderId="5" xfId="0" applyBorder="1" applyAlignment="1">
      <alignment vertical="top"/>
    </xf>
    <xf numFmtId="0" fontId="0" fillId="0" borderId="6" xfId="0" applyBorder="1" applyAlignment="1">
      <alignment horizontal="center" vertical="center"/>
    </xf>
    <xf numFmtId="0" fontId="0" fillId="0" borderId="12" xfId="0" applyBorder="1">
      <alignment vertical="center"/>
    </xf>
    <xf numFmtId="0" fontId="4" fillId="0" borderId="17" xfId="0" applyFont="1" applyBorder="1">
      <alignment vertical="center"/>
    </xf>
    <xf numFmtId="0" fontId="0" fillId="0" borderId="18" xfId="0" applyBorder="1">
      <alignment vertical="center"/>
    </xf>
    <xf numFmtId="0" fontId="0" fillId="0" borderId="7" xfId="0" applyBorder="1">
      <alignment vertical="center"/>
    </xf>
    <xf numFmtId="0" fontId="0" fillId="0" borderId="17" xfId="0" applyBorder="1" applyAlignment="1"/>
    <xf numFmtId="0" fontId="0" fillId="0" borderId="29" xfId="0" applyBorder="1">
      <alignment vertical="center"/>
    </xf>
    <xf numFmtId="0" fontId="0" fillId="0" borderId="18" xfId="0" applyBorder="1" applyAlignment="1">
      <alignment vertical="top"/>
    </xf>
    <xf numFmtId="0" fontId="0" fillId="0" borderId="6" xfId="0" applyBorder="1" applyAlignment="1"/>
    <xf numFmtId="0" fontId="6" fillId="0" borderId="0" xfId="0" applyFont="1" applyProtection="1">
      <alignment vertical="center"/>
      <protection locked="0"/>
    </xf>
    <xf numFmtId="0" fontId="0" fillId="0" borderId="12" xfId="0" applyBorder="1" applyAlignment="1">
      <alignment vertical="top"/>
    </xf>
    <xf numFmtId="0" fontId="6" fillId="0" borderId="0" xfId="0" applyFont="1">
      <alignment vertical="center"/>
    </xf>
    <xf numFmtId="0" fontId="0" fillId="0" borderId="29" xfId="0" applyBorder="1" applyAlignment="1"/>
    <xf numFmtId="0" fontId="0" fillId="0" borderId="29" xfId="0" applyBorder="1" applyAlignment="1">
      <alignment horizontal="center" vertical="center"/>
    </xf>
    <xf numFmtId="0" fontId="0" fillId="0" borderId="16" xfId="0" applyBorder="1" applyAlignment="1" applyProtection="1">
      <alignment horizontal="center" vertical="center" wrapText="1"/>
      <protection locked="0"/>
    </xf>
    <xf numFmtId="0" fontId="3" fillId="0" borderId="0" xfId="0" applyFont="1" applyAlignment="1">
      <alignment horizont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pplyProtection="1">
      <alignment horizontal="left" vertical="center" indent="1"/>
      <protection locked="0"/>
    </xf>
    <xf numFmtId="0" fontId="2" fillId="0" borderId="9" xfId="0" applyFont="1" applyBorder="1" applyAlignment="1" applyProtection="1">
      <alignment horizontal="left" vertical="center" indent="1"/>
      <protection locked="0"/>
    </xf>
    <xf numFmtId="0" fontId="2" fillId="0" borderId="7" xfId="0" applyFont="1" applyBorder="1" applyAlignment="1" applyProtection="1">
      <alignment horizontal="left" vertical="center" indent="1"/>
      <protection locked="0"/>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9" xfId="0" applyFont="1" applyBorder="1" applyAlignment="1">
      <alignment horizontal="center" vertical="center"/>
    </xf>
    <xf numFmtId="0" fontId="4" fillId="0" borderId="1"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0" borderId="7" xfId="0" applyFont="1" applyBorder="1" applyAlignment="1">
      <alignment horizontal="left" vertical="center"/>
    </xf>
    <xf numFmtId="0" fontId="0" fillId="0" borderId="3" xfId="0" applyBorder="1" applyProtection="1">
      <alignment vertical="center"/>
      <protection locked="0"/>
    </xf>
    <xf numFmtId="0" fontId="12" fillId="0" borderId="10" xfId="0" applyFont="1" applyBorder="1" applyProtection="1">
      <alignment vertical="center"/>
      <protection locked="0"/>
    </xf>
    <xf numFmtId="0" fontId="12" fillId="0" borderId="14" xfId="0" applyFont="1" applyBorder="1" applyProtection="1">
      <alignment vertical="center"/>
      <protection locked="0"/>
    </xf>
    <xf numFmtId="0" fontId="12" fillId="0" borderId="3" xfId="0" applyFont="1" applyBorder="1" applyProtection="1">
      <alignment vertical="center"/>
      <protection locked="0"/>
    </xf>
    <xf numFmtId="0" fontId="0" fillId="0" borderId="3" xfId="0" applyBorder="1" applyAlignment="1" applyProtection="1">
      <alignment horizontal="left" vertical="center"/>
      <protection locked="0"/>
    </xf>
    <xf numFmtId="0" fontId="12" fillId="0" borderId="10" xfId="0" applyFont="1" applyBorder="1" applyAlignment="1" applyProtection="1">
      <alignment horizontal="left" vertical="center"/>
      <protection locked="0"/>
    </xf>
    <xf numFmtId="0" fontId="12" fillId="0" borderId="14" xfId="0" applyFont="1" applyBorder="1" applyAlignment="1" applyProtection="1">
      <alignment horizontal="left" vertical="center"/>
      <protection locked="0"/>
    </xf>
    <xf numFmtId="0" fontId="12" fillId="0" borderId="3" xfId="0" applyFont="1" applyBorder="1" applyAlignment="1" applyProtection="1">
      <alignment horizontal="left" vertical="center"/>
      <protection locked="0"/>
    </xf>
    <xf numFmtId="0" fontId="2" fillId="0" borderId="3" xfId="0" applyFont="1" applyBorder="1" applyAlignment="1" applyProtection="1">
      <alignment horizontal="left" vertical="center" indent="1"/>
      <protection locked="0"/>
    </xf>
    <xf numFmtId="0" fontId="2" fillId="0" borderId="10" xfId="0" applyFont="1" applyBorder="1" applyAlignment="1" applyProtection="1">
      <alignment horizontal="left" vertical="center" indent="1"/>
      <protection locked="0"/>
    </xf>
    <xf numFmtId="0" fontId="2" fillId="0" borderId="14" xfId="0" applyFont="1" applyBorder="1" applyAlignment="1" applyProtection="1">
      <alignment horizontal="left" vertical="center" indent="1"/>
      <protection locked="0"/>
    </xf>
    <xf numFmtId="0" fontId="2" fillId="0" borderId="4" xfId="0" applyFont="1" applyBorder="1" applyAlignment="1">
      <alignment horizontal="left"/>
    </xf>
    <xf numFmtId="0" fontId="2" fillId="0" borderId="11" xfId="0" applyFont="1" applyBorder="1" applyAlignment="1">
      <alignment horizontal="left"/>
    </xf>
    <xf numFmtId="0" fontId="2" fillId="0" borderId="17" xfId="0" applyFont="1" applyBorder="1" applyAlignment="1">
      <alignment horizontal="left"/>
    </xf>
    <xf numFmtId="0" fontId="4" fillId="0" borderId="5" xfId="0" applyFont="1" applyBorder="1" applyAlignment="1">
      <alignment horizontal="left" vertical="top" wrapText="1"/>
    </xf>
    <xf numFmtId="0" fontId="4" fillId="0" borderId="12" xfId="0" applyFont="1" applyBorder="1" applyAlignment="1">
      <alignment horizontal="left" vertical="top" wrapText="1"/>
    </xf>
    <xf numFmtId="0" fontId="4" fillId="0" borderId="18" xfId="0" applyFont="1" applyBorder="1" applyAlignment="1">
      <alignment horizontal="left" vertical="top" wrapText="1"/>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2" fillId="0" borderId="0" xfId="0" applyFont="1" applyAlignment="1">
      <alignment horizontal="distributed" vertical="top"/>
    </xf>
    <xf numFmtId="0" fontId="2" fillId="0" borderId="0" xfId="0" applyFont="1" applyAlignment="1" applyProtection="1">
      <alignment horizontal="left" vertical="top" indent="1"/>
      <protection locked="0"/>
    </xf>
    <xf numFmtId="0" fontId="2" fillId="0" borderId="29" xfId="0" applyFont="1" applyBorder="1" applyAlignment="1" applyProtection="1">
      <alignment horizontal="left" vertical="top" indent="1"/>
      <protection locked="0"/>
    </xf>
    <xf numFmtId="0" fontId="2" fillId="0" borderId="0" xfId="0" applyFont="1" applyAlignment="1">
      <alignment horizontal="left" vertical="top" indent="1"/>
    </xf>
    <xf numFmtId="0" fontId="2" fillId="0" borderId="0" xfId="0" applyFont="1" applyAlignment="1">
      <alignment horizontal="center" vertical="center"/>
    </xf>
    <xf numFmtId="0" fontId="6" fillId="0" borderId="5" xfId="0" applyFont="1" applyBorder="1" applyAlignment="1">
      <alignment horizontal="right" vertical="center"/>
    </xf>
    <xf numFmtId="0" fontId="6" fillId="0" borderId="12" xfId="0" applyFont="1" applyBorder="1" applyAlignment="1">
      <alignment horizontal="right" vertical="center"/>
    </xf>
    <xf numFmtId="0" fontId="6" fillId="0" borderId="12" xfId="0" applyFont="1" applyBorder="1" applyAlignment="1">
      <alignment horizontal="distributed" vertical="center"/>
    </xf>
    <xf numFmtId="0" fontId="6" fillId="0" borderId="12" xfId="0" applyFont="1" applyBorder="1" applyAlignment="1">
      <alignment horizontal="left" vertical="center"/>
    </xf>
    <xf numFmtId="176" fontId="0" fillId="2" borderId="31" xfId="0" applyNumberFormat="1" applyFill="1" applyBorder="1" applyAlignment="1" applyProtection="1">
      <alignment horizontal="right" vertical="center"/>
      <protection locked="0"/>
    </xf>
    <xf numFmtId="176" fontId="0" fillId="2" borderId="32" xfId="0" applyNumberFormat="1" applyFill="1" applyBorder="1" applyAlignment="1" applyProtection="1">
      <alignment horizontal="right" vertical="center"/>
      <protection locked="0"/>
    </xf>
    <xf numFmtId="0" fontId="2" fillId="0" borderId="6" xfId="0" applyFont="1" applyBorder="1" applyAlignment="1">
      <alignment horizontal="center" vertical="center"/>
    </xf>
    <xf numFmtId="0" fontId="8" fillId="0" borderId="0" xfId="0" applyFont="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6" fillId="0" borderId="2"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9" fillId="0" borderId="0" xfId="0" applyFont="1" applyAlignment="1">
      <alignment horizontal="center" vertical="top"/>
    </xf>
    <xf numFmtId="0" fontId="10" fillId="0" borderId="0" xfId="0" applyFont="1" applyAlignment="1">
      <alignment horizontal="center" vertical="center"/>
    </xf>
    <xf numFmtId="0" fontId="0" fillId="0" borderId="12" xfId="0" applyBorder="1" applyAlignment="1">
      <alignment horizontal="center" vertical="center"/>
    </xf>
    <xf numFmtId="0" fontId="4" fillId="0" borderId="4" xfId="0" applyFont="1" applyBorder="1" applyAlignment="1">
      <alignment horizontal="right" vertical="center"/>
    </xf>
    <xf numFmtId="0" fontId="4" fillId="0" borderId="17" xfId="0" applyFont="1" applyBorder="1" applyAlignment="1">
      <alignment horizontal="right" vertical="center"/>
    </xf>
    <xf numFmtId="0" fontId="4" fillId="0" borderId="33" xfId="0" applyFont="1" applyBorder="1" applyAlignment="1">
      <alignment horizontal="right" vertical="center"/>
    </xf>
    <xf numFmtId="0" fontId="4" fillId="0" borderId="34" xfId="0" applyFont="1" applyBorder="1" applyAlignment="1">
      <alignment horizontal="right" vertical="center"/>
    </xf>
    <xf numFmtId="0" fontId="4" fillId="0" borderId="35" xfId="0" applyFont="1" applyBorder="1" applyAlignment="1">
      <alignment horizontal="right" vertical="center"/>
    </xf>
    <xf numFmtId="0" fontId="6" fillId="0" borderId="27" xfId="0" applyFont="1" applyBorder="1" applyAlignment="1" applyProtection="1">
      <alignment horizontal="center" vertical="center"/>
      <protection locked="0"/>
    </xf>
    <xf numFmtId="0" fontId="0" fillId="0" borderId="9" xfId="0" applyBorder="1" applyAlignment="1">
      <alignment horizontal="distributed" vertical="center"/>
    </xf>
    <xf numFmtId="0" fontId="0" fillId="0" borderId="1" xfId="0" applyBorder="1" applyAlignment="1" applyProtection="1">
      <alignment horizontal="left" vertical="center" indent="1"/>
      <protection locked="0"/>
    </xf>
    <xf numFmtId="0" fontId="0" fillId="0" borderId="9" xfId="0" applyBorder="1" applyAlignment="1" applyProtection="1">
      <alignment horizontal="left" vertical="center" indent="1"/>
      <protection locked="0"/>
    </xf>
    <xf numFmtId="0" fontId="0" fillId="0" borderId="7" xfId="0" applyBorder="1" applyAlignment="1" applyProtection="1">
      <alignment horizontal="left" vertical="center" indent="1"/>
      <protection locked="0"/>
    </xf>
    <xf numFmtId="0" fontId="0" fillId="0" borderId="11" xfId="0" applyBorder="1" applyAlignment="1" applyProtection="1">
      <alignment horizontal="center"/>
      <protection locked="0"/>
    </xf>
    <xf numFmtId="0" fontId="0" fillId="0" borderId="11" xfId="0" applyBorder="1" applyAlignment="1">
      <alignment horizontal="center"/>
    </xf>
    <xf numFmtId="0" fontId="0" fillId="0" borderId="12" xfId="0" applyBorder="1" applyAlignment="1" applyProtection="1">
      <alignment horizontal="center" vertical="top"/>
      <protection locked="0"/>
    </xf>
    <xf numFmtId="0" fontId="0" fillId="0" borderId="12" xfId="0" applyBorder="1" applyAlignment="1">
      <alignment horizontal="center" vertical="top"/>
    </xf>
    <xf numFmtId="0" fontId="0" fillId="0" borderId="0" xfId="0" applyAlignment="1">
      <alignment horizontal="distributed" vertical="center"/>
    </xf>
    <xf numFmtId="0" fontId="0" fillId="0" borderId="0" xfId="0" applyAlignment="1" applyProtection="1">
      <alignment horizontal="left" vertical="center"/>
      <protection locked="0"/>
    </xf>
    <xf numFmtId="0" fontId="0" fillId="0" borderId="12" xfId="0" applyBorder="1" applyAlignment="1">
      <alignment horizontal="distributed" vertical="center"/>
    </xf>
    <xf numFmtId="0" fontId="0" fillId="0" borderId="5" xfId="0" applyBorder="1" applyAlignment="1">
      <alignment horizontal="left" vertical="center" indent="1"/>
    </xf>
    <xf numFmtId="0" fontId="0" fillId="0" borderId="12" xfId="0" applyBorder="1" applyAlignment="1">
      <alignment horizontal="left" vertical="center" indent="1"/>
    </xf>
    <xf numFmtId="0" fontId="0" fillId="0" borderId="18" xfId="0" applyBorder="1" applyAlignment="1">
      <alignment horizontal="left" vertical="center" indent="1"/>
    </xf>
    <xf numFmtId="0" fontId="0" fillId="0" borderId="0" xfId="0" applyAlignment="1" applyProtection="1">
      <alignment horizontal="distributed" vertical="center"/>
      <protection locked="0"/>
    </xf>
    <xf numFmtId="0" fontId="6" fillId="0" borderId="0" xfId="0" applyFont="1" applyAlignment="1">
      <alignment horizontal="right" vertical="center"/>
    </xf>
    <xf numFmtId="0" fontId="6" fillId="0" borderId="0" xfId="0" applyFont="1" applyAlignment="1" applyProtection="1">
      <alignment horizontal="distributed" vertical="center"/>
      <protection locked="0"/>
    </xf>
    <xf numFmtId="0" fontId="0" fillId="0" borderId="11" xfId="0" applyBorder="1" applyAlignment="1">
      <alignment horizontal="distributed" vertical="center"/>
    </xf>
    <xf numFmtId="0" fontId="0" fillId="0" borderId="0" xfId="0" applyAlignment="1">
      <alignment horizontal="left" vertical="center"/>
    </xf>
    <xf numFmtId="0" fontId="0" fillId="0" borderId="0" xfId="0"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5"/>
  <sheetViews>
    <sheetView showGridLines="0" tabSelected="1" view="pageBreakPreview" zoomScale="115" zoomScaleSheetLayoutView="115" workbookViewId="0">
      <selection activeCell="D36" sqref="D36"/>
    </sheetView>
  </sheetViews>
  <sheetFormatPr defaultRowHeight="14.25" x14ac:dyDescent="0.15"/>
  <cols>
    <col min="1" max="1" width="12.5" style="1" customWidth="1"/>
    <col min="2" max="2" width="5" style="1" customWidth="1"/>
    <col min="3" max="3" width="10" style="1" customWidth="1"/>
    <col min="4" max="4" width="16.875" style="1" customWidth="1"/>
    <col min="5" max="15" width="2.75" style="1" customWidth="1"/>
    <col min="16" max="16" width="12.5" style="1" customWidth="1"/>
    <col min="17" max="17" width="9" style="1" customWidth="1"/>
    <col min="18" max="18" width="13.75" style="1" customWidth="1"/>
    <col min="19" max="31" width="1.375" style="1" hidden="1" customWidth="1"/>
    <col min="32" max="32" width="9" style="1" customWidth="1"/>
    <col min="33" max="16384" width="9" style="1"/>
  </cols>
  <sheetData>
    <row r="1" spans="1:29" ht="30" customHeight="1" x14ac:dyDescent="0.2">
      <c r="A1" s="58" t="s">
        <v>2</v>
      </c>
      <c r="B1" s="58"/>
      <c r="C1" s="58"/>
      <c r="D1" s="58"/>
      <c r="E1" s="58"/>
      <c r="F1" s="58"/>
      <c r="G1" s="58"/>
      <c r="H1" s="58"/>
      <c r="I1" s="58"/>
      <c r="J1" s="58"/>
      <c r="K1" s="58"/>
      <c r="L1" s="58"/>
      <c r="M1" s="58"/>
      <c r="N1" s="58"/>
      <c r="O1" s="58"/>
      <c r="P1" s="58"/>
    </row>
    <row r="2" spans="1:29" ht="15" customHeight="1" x14ac:dyDescent="0.15"/>
    <row r="3" spans="1:29" ht="30" customHeight="1" x14ac:dyDescent="0.15">
      <c r="A3" s="59" t="s">
        <v>9</v>
      </c>
      <c r="B3" s="60"/>
      <c r="C3" s="61" t="s">
        <v>55</v>
      </c>
      <c r="D3" s="62"/>
      <c r="E3" s="62"/>
      <c r="F3" s="62"/>
      <c r="G3" s="62"/>
      <c r="H3" s="62"/>
      <c r="I3" s="62"/>
      <c r="J3" s="62"/>
      <c r="K3" s="62"/>
      <c r="L3" s="62"/>
      <c r="M3" s="62"/>
      <c r="N3" s="62"/>
      <c r="O3" s="62"/>
      <c r="P3" s="63"/>
    </row>
    <row r="4" spans="1:29" ht="30" customHeight="1" x14ac:dyDescent="0.15">
      <c r="A4" s="59" t="s">
        <v>32</v>
      </c>
      <c r="B4" s="60"/>
      <c r="C4" s="61" t="s">
        <v>54</v>
      </c>
      <c r="D4" s="62"/>
      <c r="E4" s="62"/>
      <c r="F4" s="62"/>
      <c r="G4" s="62"/>
      <c r="H4" s="62"/>
      <c r="I4" s="62"/>
      <c r="J4" s="62"/>
      <c r="K4" s="62"/>
      <c r="L4" s="62"/>
      <c r="M4" s="62"/>
      <c r="N4" s="62"/>
      <c r="O4" s="62"/>
      <c r="P4" s="63"/>
    </row>
    <row r="5" spans="1:29" ht="22.5" customHeight="1" x14ac:dyDescent="0.15">
      <c r="A5" s="64" t="s">
        <v>14</v>
      </c>
      <c r="B5" s="65"/>
      <c r="C5" s="66"/>
      <c r="D5" s="67"/>
      <c r="E5" s="59" t="s">
        <v>21</v>
      </c>
      <c r="F5" s="68"/>
      <c r="G5" s="68"/>
      <c r="H5" s="68"/>
      <c r="I5" s="68"/>
      <c r="J5" s="68"/>
      <c r="K5" s="68"/>
      <c r="L5" s="68"/>
      <c r="M5" s="68"/>
      <c r="N5" s="68"/>
      <c r="O5" s="60"/>
      <c r="P5" s="108" t="s">
        <v>50</v>
      </c>
    </row>
    <row r="6" spans="1:29" ht="15" customHeight="1" x14ac:dyDescent="0.15">
      <c r="A6" s="69" t="s">
        <v>40</v>
      </c>
      <c r="B6" s="70"/>
      <c r="C6" s="71"/>
      <c r="D6" s="7" t="s">
        <v>27</v>
      </c>
      <c r="E6" s="9" t="s">
        <v>12</v>
      </c>
      <c r="F6" s="13" t="s">
        <v>11</v>
      </c>
      <c r="G6" s="9" t="s">
        <v>8</v>
      </c>
      <c r="H6" s="16" t="s">
        <v>13</v>
      </c>
      <c r="I6" s="13" t="s">
        <v>12</v>
      </c>
      <c r="J6" s="20" t="s">
        <v>11</v>
      </c>
      <c r="K6" s="16" t="s">
        <v>7</v>
      </c>
      <c r="L6" s="23" t="s">
        <v>13</v>
      </c>
      <c r="M6" s="9" t="s">
        <v>12</v>
      </c>
      <c r="N6" s="16" t="s">
        <v>11</v>
      </c>
      <c r="O6" s="13" t="s">
        <v>5</v>
      </c>
      <c r="P6" s="109"/>
    </row>
    <row r="7" spans="1:29" ht="24.75" customHeight="1" x14ac:dyDescent="0.15">
      <c r="A7" s="72" t="s">
        <v>0</v>
      </c>
      <c r="B7" s="73"/>
      <c r="C7" s="73"/>
      <c r="D7" s="74"/>
      <c r="E7" s="10"/>
      <c r="F7" s="14"/>
      <c r="G7" s="10"/>
      <c r="H7" s="17"/>
      <c r="I7" s="14"/>
      <c r="J7" s="21"/>
      <c r="K7" s="17"/>
      <c r="L7" s="24"/>
      <c r="M7" s="10"/>
      <c r="N7" s="17"/>
      <c r="O7" s="14"/>
      <c r="P7" s="25"/>
      <c r="R7" s="5" t="s">
        <v>51</v>
      </c>
    </row>
    <row r="8" spans="1:29" ht="24.75" customHeight="1" x14ac:dyDescent="0.15">
      <c r="A8" s="75" t="s">
        <v>56</v>
      </c>
      <c r="B8" s="76"/>
      <c r="C8" s="77"/>
      <c r="D8" s="57" t="s">
        <v>53</v>
      </c>
      <c r="E8" s="11" t="str">
        <f t="shared" ref="E8:E23" si="0">IF(999999999&gt;$R8,"",IF($R8&lt;9999999999,"￥",IF($R8&lt;10000000000,"",S8)))</f>
        <v/>
      </c>
      <c r="F8" s="15" t="str">
        <f t="shared" ref="F8:F23" si="1">IF(99999999&gt;$R8,"",IF($R8&lt;999999999,"￥",IF($R8&lt;1000000000,"",T8)))</f>
        <v/>
      </c>
      <c r="G8" s="11" t="str">
        <f t="shared" ref="G8:G23" si="2">IF(9999999&gt;$R8,"",IF($R8&lt;99999999,"￥",IF($R8&lt;100000000,"",U8)))</f>
        <v/>
      </c>
      <c r="H8" s="18" t="str">
        <f t="shared" ref="H8:H23" si="3">IF(999999&gt;$R8,"",IF($R8&lt;9999999,"￥",IF($R8&lt;10000000,"",V8)))</f>
        <v/>
      </c>
      <c r="I8" s="15" t="str">
        <f t="shared" ref="I8:I23" si="4">IF(99999&gt;$R8,"",IF($R8&lt;999999,"￥",IF($R8&lt;1000000,"",W8)))</f>
        <v/>
      </c>
      <c r="J8" s="11" t="str">
        <f t="shared" ref="J8:J23" si="5">IF(9999&gt;$R8,"",IF($R8&lt;99999,"￥",IF($R8&lt;100000,"",X8)))</f>
        <v/>
      </c>
      <c r="K8" s="18" t="str">
        <f t="shared" ref="K8:K23" si="6">IF(999&gt;$R8,"",IF($R8&lt;9999,"￥",IF($R8&lt;10000,"",Y8)))</f>
        <v/>
      </c>
      <c r="L8" s="15" t="str">
        <f t="shared" ref="L8:L23" si="7">IF(99&gt;$R8,"",IF($R8&lt;999,"￥",IF($R8&lt;1000,"",Z8)))</f>
        <v/>
      </c>
      <c r="M8" s="11" t="str">
        <f t="shared" ref="M8:M23" si="8">IF(9&gt;$R8,"",IF($R8&lt;99,"￥",IF($R8&lt;100,"",AA8)))</f>
        <v/>
      </c>
      <c r="N8" s="18" t="str">
        <f t="shared" ref="N8:N23" si="9">IF(1&gt;$R8,"",IF($R8&lt;9,"￥",IF($R8&lt;10,"",AB8)))</f>
        <v/>
      </c>
      <c r="O8" s="15" t="str">
        <f t="shared" ref="O8:O23" si="10">IF(0&gt;=$R8,"",IF($R8&lt;1,"￥",IF($R8&lt;1,"",AC8)))</f>
        <v/>
      </c>
      <c r="P8" s="25"/>
      <c r="R8" s="29"/>
      <c r="S8" s="31"/>
      <c r="T8">
        <f t="shared" ref="T8:T29" si="11">INT(R8/1000000000)</f>
        <v>0</v>
      </c>
      <c r="U8">
        <f t="shared" ref="U8:U29" si="12">INT((R8-T8*1000000000)/100000000)</f>
        <v>0</v>
      </c>
      <c r="V8">
        <f t="shared" ref="V8:V29" si="13">INT((R8-T8*1000000000-U8*100000000)/10000000)</f>
        <v>0</v>
      </c>
      <c r="W8">
        <f t="shared" ref="W8:W29" si="14">INT((R8-T8*1000000000-U8*100000000-V8*10000000)/1000000)</f>
        <v>0</v>
      </c>
      <c r="X8">
        <f t="shared" ref="X8:X29" si="15">INT((R8-T8*1000000000-U8*100000000-V8*10000000-W8*1000000)/100000)</f>
        <v>0</v>
      </c>
      <c r="Y8">
        <f t="shared" ref="Y8:Y29" si="16">INT((R8-T8*1000000000-U8*100000000-V8*10000000-W8*1000000-X8*100000)/10000)</f>
        <v>0</v>
      </c>
      <c r="Z8">
        <f t="shared" ref="Z8:Z29" si="17">INT((R8-T8*1000000000-U8*100000000-V8*10000000-W8*1000000-X8*100000-Y8*10000)/1000)</f>
        <v>0</v>
      </c>
      <c r="AA8">
        <f t="shared" ref="AA8:AA29" si="18">INT((R8-T8*1000000000-U8*100000000-V8*10000000-W8*1000000-X8*100000-Y8*10000-Z8*1000)/100)</f>
        <v>0</v>
      </c>
      <c r="AB8">
        <f t="shared" ref="AB8:AB29" si="19">INT((R8-T8*1000000000-U8*100000000-V8*10000000-W8*1000000-X8*100000-Y8*10000-Z8*1000-AA8*100)/10)</f>
        <v>0</v>
      </c>
      <c r="AC8">
        <f t="shared" ref="AC8:AC29" si="20">INT((R8-T8*1000000000-U8*100000000-V8*10000000-W8*1000000-X8*100000-Y8*10000-Z8*1000-AA8*100-AB8*10))</f>
        <v>0</v>
      </c>
    </row>
    <row r="9" spans="1:29" ht="24.75" customHeight="1" x14ac:dyDescent="0.15">
      <c r="A9" s="78" t="s">
        <v>57</v>
      </c>
      <c r="B9" s="76"/>
      <c r="C9" s="77"/>
      <c r="D9" s="57" t="s">
        <v>53</v>
      </c>
      <c r="E9" s="11" t="str">
        <f t="shared" si="0"/>
        <v/>
      </c>
      <c r="F9" s="15" t="str">
        <f t="shared" si="1"/>
        <v/>
      </c>
      <c r="G9" s="11" t="str">
        <f t="shared" si="2"/>
        <v/>
      </c>
      <c r="H9" s="18" t="str">
        <f t="shared" si="3"/>
        <v/>
      </c>
      <c r="I9" s="15" t="str">
        <f t="shared" si="4"/>
        <v/>
      </c>
      <c r="J9" s="11" t="str">
        <f t="shared" si="5"/>
        <v/>
      </c>
      <c r="K9" s="18" t="str">
        <f t="shared" si="6"/>
        <v/>
      </c>
      <c r="L9" s="15" t="str">
        <f t="shared" si="7"/>
        <v/>
      </c>
      <c r="M9" s="11" t="str">
        <f t="shared" si="8"/>
        <v/>
      </c>
      <c r="N9" s="18" t="str">
        <f t="shared" si="9"/>
        <v/>
      </c>
      <c r="O9" s="15" t="str">
        <f t="shared" si="10"/>
        <v/>
      </c>
      <c r="P9" s="25"/>
      <c r="R9" s="29">
        <v>0</v>
      </c>
      <c r="S9" s="31"/>
      <c r="T9">
        <f t="shared" si="11"/>
        <v>0</v>
      </c>
      <c r="U9">
        <f t="shared" si="12"/>
        <v>0</v>
      </c>
      <c r="V9">
        <f t="shared" si="13"/>
        <v>0</v>
      </c>
      <c r="W9">
        <f t="shared" si="14"/>
        <v>0</v>
      </c>
      <c r="X9">
        <f t="shared" si="15"/>
        <v>0</v>
      </c>
      <c r="Y9">
        <f t="shared" si="16"/>
        <v>0</v>
      </c>
      <c r="Z9">
        <f t="shared" si="17"/>
        <v>0</v>
      </c>
      <c r="AA9">
        <f t="shared" si="18"/>
        <v>0</v>
      </c>
      <c r="AB9">
        <f t="shared" si="19"/>
        <v>0</v>
      </c>
      <c r="AC9">
        <f t="shared" si="20"/>
        <v>0</v>
      </c>
    </row>
    <row r="10" spans="1:29" ht="24.75" customHeight="1" x14ac:dyDescent="0.15">
      <c r="A10" s="78" t="s">
        <v>58</v>
      </c>
      <c r="B10" s="76"/>
      <c r="C10" s="77"/>
      <c r="D10" s="57" t="s">
        <v>53</v>
      </c>
      <c r="E10" s="11" t="str">
        <f t="shared" si="0"/>
        <v/>
      </c>
      <c r="F10" s="15" t="str">
        <f t="shared" si="1"/>
        <v/>
      </c>
      <c r="G10" s="11" t="str">
        <f t="shared" si="2"/>
        <v/>
      </c>
      <c r="H10" s="18" t="str">
        <f t="shared" si="3"/>
        <v/>
      </c>
      <c r="I10" s="15" t="str">
        <f t="shared" si="4"/>
        <v/>
      </c>
      <c r="J10" s="11" t="str">
        <f t="shared" si="5"/>
        <v/>
      </c>
      <c r="K10" s="18" t="str">
        <f t="shared" si="6"/>
        <v/>
      </c>
      <c r="L10" s="15" t="str">
        <f t="shared" si="7"/>
        <v/>
      </c>
      <c r="M10" s="11" t="str">
        <f t="shared" si="8"/>
        <v/>
      </c>
      <c r="N10" s="18" t="str">
        <f t="shared" si="9"/>
        <v/>
      </c>
      <c r="O10" s="15" t="str">
        <f t="shared" si="10"/>
        <v/>
      </c>
      <c r="P10" s="25"/>
      <c r="R10" s="29">
        <v>0</v>
      </c>
      <c r="S10" s="31"/>
      <c r="T10">
        <f t="shared" si="11"/>
        <v>0</v>
      </c>
      <c r="U10">
        <f t="shared" si="12"/>
        <v>0</v>
      </c>
      <c r="V10">
        <f t="shared" si="13"/>
        <v>0</v>
      </c>
      <c r="W10">
        <f t="shared" si="14"/>
        <v>0</v>
      </c>
      <c r="X10">
        <f t="shared" si="15"/>
        <v>0</v>
      </c>
      <c r="Y10">
        <f t="shared" si="16"/>
        <v>0</v>
      </c>
      <c r="Z10">
        <f t="shared" si="17"/>
        <v>0</v>
      </c>
      <c r="AA10">
        <f t="shared" si="18"/>
        <v>0</v>
      </c>
      <c r="AB10">
        <f t="shared" si="19"/>
        <v>0</v>
      </c>
      <c r="AC10">
        <f t="shared" si="20"/>
        <v>0</v>
      </c>
    </row>
    <row r="11" spans="1:29" ht="24.75" customHeight="1" x14ac:dyDescent="0.15">
      <c r="A11" s="78" t="s">
        <v>59</v>
      </c>
      <c r="B11" s="76"/>
      <c r="C11" s="77"/>
      <c r="D11" s="57" t="s">
        <v>53</v>
      </c>
      <c r="E11" s="11" t="str">
        <f t="shared" si="0"/>
        <v/>
      </c>
      <c r="F11" s="15" t="str">
        <f t="shared" si="1"/>
        <v/>
      </c>
      <c r="G11" s="11" t="str">
        <f t="shared" si="2"/>
        <v/>
      </c>
      <c r="H11" s="18" t="str">
        <f t="shared" si="3"/>
        <v/>
      </c>
      <c r="I11" s="15" t="str">
        <f t="shared" si="4"/>
        <v/>
      </c>
      <c r="J11" s="11" t="str">
        <f t="shared" si="5"/>
        <v/>
      </c>
      <c r="K11" s="18" t="str">
        <f t="shared" si="6"/>
        <v/>
      </c>
      <c r="L11" s="15" t="str">
        <f t="shared" si="7"/>
        <v/>
      </c>
      <c r="M11" s="11" t="str">
        <f t="shared" si="8"/>
        <v/>
      </c>
      <c r="N11" s="18" t="str">
        <f t="shared" si="9"/>
        <v/>
      </c>
      <c r="O11" s="15" t="str">
        <f t="shared" si="10"/>
        <v/>
      </c>
      <c r="P11" s="25"/>
      <c r="R11" s="29">
        <v>0</v>
      </c>
      <c r="S11" s="31"/>
      <c r="T11">
        <f t="shared" si="11"/>
        <v>0</v>
      </c>
      <c r="U11">
        <f t="shared" si="12"/>
        <v>0</v>
      </c>
      <c r="V11">
        <f t="shared" si="13"/>
        <v>0</v>
      </c>
      <c r="W11">
        <f t="shared" si="14"/>
        <v>0</v>
      </c>
      <c r="X11">
        <f t="shared" si="15"/>
        <v>0</v>
      </c>
      <c r="Y11">
        <f t="shared" si="16"/>
        <v>0</v>
      </c>
      <c r="Z11">
        <f t="shared" si="17"/>
        <v>0</v>
      </c>
      <c r="AA11">
        <f t="shared" si="18"/>
        <v>0</v>
      </c>
      <c r="AB11">
        <f t="shared" si="19"/>
        <v>0</v>
      </c>
      <c r="AC11">
        <f t="shared" si="20"/>
        <v>0</v>
      </c>
    </row>
    <row r="12" spans="1:29" ht="24.75" customHeight="1" x14ac:dyDescent="0.15">
      <c r="A12" s="78"/>
      <c r="B12" s="76"/>
      <c r="C12" s="77"/>
      <c r="D12" s="57"/>
      <c r="E12" s="11" t="str">
        <f t="shared" si="0"/>
        <v/>
      </c>
      <c r="F12" s="15" t="str">
        <f t="shared" si="1"/>
        <v/>
      </c>
      <c r="G12" s="11" t="str">
        <f t="shared" si="2"/>
        <v/>
      </c>
      <c r="H12" s="18" t="str">
        <f t="shared" si="3"/>
        <v/>
      </c>
      <c r="I12" s="15" t="str">
        <f t="shared" si="4"/>
        <v/>
      </c>
      <c r="J12" s="11" t="str">
        <f t="shared" si="5"/>
        <v/>
      </c>
      <c r="K12" s="18" t="str">
        <f t="shared" si="6"/>
        <v/>
      </c>
      <c r="L12" s="15" t="str">
        <f t="shared" si="7"/>
        <v/>
      </c>
      <c r="M12" s="11" t="str">
        <f t="shared" si="8"/>
        <v/>
      </c>
      <c r="N12" s="18" t="str">
        <f t="shared" si="9"/>
        <v/>
      </c>
      <c r="O12" s="15" t="str">
        <f t="shared" si="10"/>
        <v/>
      </c>
      <c r="P12" s="25"/>
      <c r="R12" s="29">
        <v>0</v>
      </c>
      <c r="S12" s="31"/>
      <c r="T12">
        <f t="shared" si="11"/>
        <v>0</v>
      </c>
      <c r="U12">
        <f t="shared" si="12"/>
        <v>0</v>
      </c>
      <c r="V12">
        <f t="shared" si="13"/>
        <v>0</v>
      </c>
      <c r="W12">
        <f t="shared" si="14"/>
        <v>0</v>
      </c>
      <c r="X12">
        <f t="shared" si="15"/>
        <v>0</v>
      </c>
      <c r="Y12">
        <f t="shared" si="16"/>
        <v>0</v>
      </c>
      <c r="Z12">
        <f t="shared" si="17"/>
        <v>0</v>
      </c>
      <c r="AA12">
        <f t="shared" si="18"/>
        <v>0</v>
      </c>
      <c r="AB12">
        <f t="shared" si="19"/>
        <v>0</v>
      </c>
      <c r="AC12">
        <f t="shared" si="20"/>
        <v>0</v>
      </c>
    </row>
    <row r="13" spans="1:29" ht="24.75" customHeight="1" x14ac:dyDescent="0.15">
      <c r="A13" s="78"/>
      <c r="B13" s="76"/>
      <c r="C13" s="77"/>
      <c r="D13" s="57"/>
      <c r="E13" s="11" t="str">
        <f t="shared" si="0"/>
        <v/>
      </c>
      <c r="F13" s="15" t="str">
        <f t="shared" si="1"/>
        <v/>
      </c>
      <c r="G13" s="11" t="str">
        <f t="shared" si="2"/>
        <v/>
      </c>
      <c r="H13" s="18" t="str">
        <f t="shared" si="3"/>
        <v/>
      </c>
      <c r="I13" s="15" t="str">
        <f t="shared" si="4"/>
        <v/>
      </c>
      <c r="J13" s="11" t="str">
        <f t="shared" si="5"/>
        <v/>
      </c>
      <c r="K13" s="18" t="str">
        <f t="shared" si="6"/>
        <v/>
      </c>
      <c r="L13" s="15" t="str">
        <f t="shared" si="7"/>
        <v/>
      </c>
      <c r="M13" s="11" t="str">
        <f t="shared" si="8"/>
        <v/>
      </c>
      <c r="N13" s="18" t="str">
        <f t="shared" si="9"/>
        <v/>
      </c>
      <c r="O13" s="15" t="str">
        <f t="shared" si="10"/>
        <v/>
      </c>
      <c r="P13" s="25"/>
      <c r="R13" s="29">
        <v>0</v>
      </c>
      <c r="S13" s="31"/>
      <c r="T13">
        <f t="shared" si="11"/>
        <v>0</v>
      </c>
      <c r="U13">
        <f t="shared" si="12"/>
        <v>0</v>
      </c>
      <c r="V13">
        <f t="shared" si="13"/>
        <v>0</v>
      </c>
      <c r="W13">
        <f t="shared" si="14"/>
        <v>0</v>
      </c>
      <c r="X13">
        <f t="shared" si="15"/>
        <v>0</v>
      </c>
      <c r="Y13">
        <f t="shared" si="16"/>
        <v>0</v>
      </c>
      <c r="Z13">
        <f t="shared" si="17"/>
        <v>0</v>
      </c>
      <c r="AA13">
        <f t="shared" si="18"/>
        <v>0</v>
      </c>
      <c r="AB13">
        <f t="shared" si="19"/>
        <v>0</v>
      </c>
      <c r="AC13">
        <f t="shared" si="20"/>
        <v>0</v>
      </c>
    </row>
    <row r="14" spans="1:29" ht="24.75" customHeight="1" x14ac:dyDescent="0.15">
      <c r="A14" s="78"/>
      <c r="B14" s="76"/>
      <c r="C14" s="77"/>
      <c r="D14" s="57"/>
      <c r="E14" s="11" t="str">
        <f t="shared" si="0"/>
        <v/>
      </c>
      <c r="F14" s="15" t="str">
        <f t="shared" si="1"/>
        <v/>
      </c>
      <c r="G14" s="11" t="str">
        <f t="shared" si="2"/>
        <v/>
      </c>
      <c r="H14" s="18" t="str">
        <f t="shared" si="3"/>
        <v/>
      </c>
      <c r="I14" s="15" t="str">
        <f t="shared" si="4"/>
        <v/>
      </c>
      <c r="J14" s="11" t="str">
        <f t="shared" si="5"/>
        <v/>
      </c>
      <c r="K14" s="18" t="str">
        <f t="shared" si="6"/>
        <v/>
      </c>
      <c r="L14" s="15" t="str">
        <f t="shared" si="7"/>
        <v/>
      </c>
      <c r="M14" s="11" t="str">
        <f t="shared" si="8"/>
        <v/>
      </c>
      <c r="N14" s="18" t="str">
        <f t="shared" si="9"/>
        <v/>
      </c>
      <c r="O14" s="15" t="str">
        <f t="shared" si="10"/>
        <v/>
      </c>
      <c r="P14" s="25"/>
      <c r="R14" s="29">
        <v>0</v>
      </c>
      <c r="S14" s="31"/>
      <c r="T14">
        <f t="shared" si="11"/>
        <v>0</v>
      </c>
      <c r="U14">
        <f t="shared" si="12"/>
        <v>0</v>
      </c>
      <c r="V14">
        <f t="shared" si="13"/>
        <v>0</v>
      </c>
      <c r="W14">
        <f t="shared" si="14"/>
        <v>0</v>
      </c>
      <c r="X14">
        <f t="shared" si="15"/>
        <v>0</v>
      </c>
      <c r="Y14">
        <f t="shared" si="16"/>
        <v>0</v>
      </c>
      <c r="Z14">
        <f t="shared" si="17"/>
        <v>0</v>
      </c>
      <c r="AA14">
        <f t="shared" si="18"/>
        <v>0</v>
      </c>
      <c r="AB14">
        <f t="shared" si="19"/>
        <v>0</v>
      </c>
      <c r="AC14">
        <f t="shared" si="20"/>
        <v>0</v>
      </c>
    </row>
    <row r="15" spans="1:29" ht="24.75" customHeight="1" x14ac:dyDescent="0.15">
      <c r="A15" s="78"/>
      <c r="B15" s="76"/>
      <c r="C15" s="77"/>
      <c r="D15" s="57"/>
      <c r="E15" s="11" t="str">
        <f t="shared" si="0"/>
        <v/>
      </c>
      <c r="F15" s="15" t="str">
        <f t="shared" si="1"/>
        <v/>
      </c>
      <c r="G15" s="11" t="str">
        <f t="shared" si="2"/>
        <v/>
      </c>
      <c r="H15" s="18" t="str">
        <f t="shared" si="3"/>
        <v/>
      </c>
      <c r="I15" s="15" t="str">
        <f t="shared" si="4"/>
        <v/>
      </c>
      <c r="J15" s="11" t="str">
        <f t="shared" si="5"/>
        <v/>
      </c>
      <c r="K15" s="18" t="str">
        <f t="shared" si="6"/>
        <v/>
      </c>
      <c r="L15" s="15" t="str">
        <f t="shared" si="7"/>
        <v/>
      </c>
      <c r="M15" s="11" t="str">
        <f t="shared" si="8"/>
        <v/>
      </c>
      <c r="N15" s="18" t="str">
        <f t="shared" si="9"/>
        <v/>
      </c>
      <c r="O15" s="15" t="str">
        <f t="shared" si="10"/>
        <v/>
      </c>
      <c r="P15" s="25"/>
      <c r="R15" s="29">
        <v>0</v>
      </c>
      <c r="S15" s="31"/>
      <c r="T15">
        <f t="shared" si="11"/>
        <v>0</v>
      </c>
      <c r="U15">
        <f t="shared" si="12"/>
        <v>0</v>
      </c>
      <c r="V15">
        <f t="shared" si="13"/>
        <v>0</v>
      </c>
      <c r="W15">
        <f t="shared" si="14"/>
        <v>0</v>
      </c>
      <c r="X15">
        <f t="shared" si="15"/>
        <v>0</v>
      </c>
      <c r="Y15">
        <f t="shared" si="16"/>
        <v>0</v>
      </c>
      <c r="Z15">
        <f t="shared" si="17"/>
        <v>0</v>
      </c>
      <c r="AA15">
        <f t="shared" si="18"/>
        <v>0</v>
      </c>
      <c r="AB15">
        <f t="shared" si="19"/>
        <v>0</v>
      </c>
      <c r="AC15">
        <f t="shared" si="20"/>
        <v>0</v>
      </c>
    </row>
    <row r="16" spans="1:29" ht="24.75" customHeight="1" x14ac:dyDescent="0.15">
      <c r="A16" s="79"/>
      <c r="B16" s="80"/>
      <c r="C16" s="81"/>
      <c r="D16" s="57"/>
      <c r="E16" s="11" t="str">
        <f t="shared" si="0"/>
        <v/>
      </c>
      <c r="F16" s="15" t="str">
        <f t="shared" si="1"/>
        <v/>
      </c>
      <c r="G16" s="11" t="str">
        <f t="shared" si="2"/>
        <v/>
      </c>
      <c r="H16" s="18" t="str">
        <f t="shared" si="3"/>
        <v/>
      </c>
      <c r="I16" s="15" t="str">
        <f t="shared" si="4"/>
        <v/>
      </c>
      <c r="J16" s="11" t="str">
        <f t="shared" si="5"/>
        <v/>
      </c>
      <c r="K16" s="18" t="str">
        <f t="shared" si="6"/>
        <v/>
      </c>
      <c r="L16" s="15" t="str">
        <f t="shared" si="7"/>
        <v/>
      </c>
      <c r="M16" s="11" t="str">
        <f t="shared" si="8"/>
        <v/>
      </c>
      <c r="N16" s="18" t="str">
        <f t="shared" si="9"/>
        <v/>
      </c>
      <c r="O16" s="15" t="str">
        <f t="shared" si="10"/>
        <v/>
      </c>
      <c r="P16" s="25"/>
      <c r="R16" s="29">
        <v>0</v>
      </c>
      <c r="S16" s="31"/>
      <c r="T16">
        <f t="shared" si="11"/>
        <v>0</v>
      </c>
      <c r="U16">
        <f t="shared" si="12"/>
        <v>0</v>
      </c>
      <c r="V16">
        <f t="shared" si="13"/>
        <v>0</v>
      </c>
      <c r="W16">
        <f t="shared" si="14"/>
        <v>0</v>
      </c>
      <c r="X16">
        <f t="shared" si="15"/>
        <v>0</v>
      </c>
      <c r="Y16">
        <f t="shared" si="16"/>
        <v>0</v>
      </c>
      <c r="Z16">
        <f t="shared" si="17"/>
        <v>0</v>
      </c>
      <c r="AA16">
        <f t="shared" si="18"/>
        <v>0</v>
      </c>
      <c r="AB16">
        <f t="shared" si="19"/>
        <v>0</v>
      </c>
      <c r="AC16">
        <f t="shared" si="20"/>
        <v>0</v>
      </c>
    </row>
    <row r="17" spans="1:29" ht="24.75" customHeight="1" x14ac:dyDescent="0.15">
      <c r="A17" s="82"/>
      <c r="B17" s="80"/>
      <c r="C17" s="81"/>
      <c r="D17" s="57"/>
      <c r="E17" s="11" t="str">
        <f t="shared" si="0"/>
        <v/>
      </c>
      <c r="F17" s="15" t="str">
        <f t="shared" si="1"/>
        <v/>
      </c>
      <c r="G17" s="11" t="str">
        <f t="shared" si="2"/>
        <v/>
      </c>
      <c r="H17" s="18" t="str">
        <f t="shared" si="3"/>
        <v/>
      </c>
      <c r="I17" s="15" t="str">
        <f t="shared" si="4"/>
        <v/>
      </c>
      <c r="J17" s="11" t="str">
        <f t="shared" si="5"/>
        <v/>
      </c>
      <c r="K17" s="18" t="str">
        <f t="shared" si="6"/>
        <v/>
      </c>
      <c r="L17" s="15" t="str">
        <f t="shared" si="7"/>
        <v/>
      </c>
      <c r="M17" s="11" t="str">
        <f t="shared" si="8"/>
        <v/>
      </c>
      <c r="N17" s="18" t="str">
        <f t="shared" si="9"/>
        <v/>
      </c>
      <c r="O17" s="15" t="str">
        <f t="shared" si="10"/>
        <v/>
      </c>
      <c r="P17" s="25"/>
      <c r="R17" s="29">
        <v>0</v>
      </c>
      <c r="S17" s="31"/>
      <c r="T17">
        <f t="shared" si="11"/>
        <v>0</v>
      </c>
      <c r="U17">
        <f t="shared" si="12"/>
        <v>0</v>
      </c>
      <c r="V17">
        <f t="shared" si="13"/>
        <v>0</v>
      </c>
      <c r="W17">
        <f t="shared" si="14"/>
        <v>0</v>
      </c>
      <c r="X17">
        <f t="shared" si="15"/>
        <v>0</v>
      </c>
      <c r="Y17">
        <f t="shared" si="16"/>
        <v>0</v>
      </c>
      <c r="Z17">
        <f t="shared" si="17"/>
        <v>0</v>
      </c>
      <c r="AA17">
        <f t="shared" si="18"/>
        <v>0</v>
      </c>
      <c r="AB17">
        <f t="shared" si="19"/>
        <v>0</v>
      </c>
      <c r="AC17">
        <f t="shared" si="20"/>
        <v>0</v>
      </c>
    </row>
    <row r="18" spans="1:29" ht="24.75" customHeight="1" x14ac:dyDescent="0.15">
      <c r="A18" s="75"/>
      <c r="B18" s="76"/>
      <c r="C18" s="77"/>
      <c r="D18" s="8"/>
      <c r="E18" s="11" t="str">
        <f t="shared" si="0"/>
        <v/>
      </c>
      <c r="F18" s="15" t="str">
        <f t="shared" si="1"/>
        <v/>
      </c>
      <c r="G18" s="11" t="str">
        <f t="shared" si="2"/>
        <v/>
      </c>
      <c r="H18" s="18" t="str">
        <f t="shared" si="3"/>
        <v/>
      </c>
      <c r="I18" s="15" t="str">
        <f t="shared" si="4"/>
        <v/>
      </c>
      <c r="J18" s="11" t="str">
        <f t="shared" si="5"/>
        <v/>
      </c>
      <c r="K18" s="18" t="str">
        <f t="shared" si="6"/>
        <v/>
      </c>
      <c r="L18" s="15" t="str">
        <f t="shared" si="7"/>
        <v/>
      </c>
      <c r="M18" s="11" t="str">
        <f t="shared" si="8"/>
        <v/>
      </c>
      <c r="N18" s="18" t="str">
        <f t="shared" si="9"/>
        <v/>
      </c>
      <c r="O18" s="15" t="str">
        <f t="shared" si="10"/>
        <v/>
      </c>
      <c r="P18" s="25"/>
      <c r="R18" s="29">
        <v>0</v>
      </c>
      <c r="S18" s="31"/>
      <c r="T18">
        <f t="shared" si="11"/>
        <v>0</v>
      </c>
      <c r="U18">
        <f t="shared" si="12"/>
        <v>0</v>
      </c>
      <c r="V18">
        <f t="shared" si="13"/>
        <v>0</v>
      </c>
      <c r="W18">
        <f t="shared" si="14"/>
        <v>0</v>
      </c>
      <c r="X18">
        <f t="shared" si="15"/>
        <v>0</v>
      </c>
      <c r="Y18">
        <f t="shared" si="16"/>
        <v>0</v>
      </c>
      <c r="Z18">
        <f t="shared" si="17"/>
        <v>0</v>
      </c>
      <c r="AA18">
        <f t="shared" si="18"/>
        <v>0</v>
      </c>
      <c r="AB18">
        <f t="shared" si="19"/>
        <v>0</v>
      </c>
      <c r="AC18">
        <f t="shared" si="20"/>
        <v>0</v>
      </c>
    </row>
    <row r="19" spans="1:29" ht="24.75" customHeight="1" x14ac:dyDescent="0.15">
      <c r="A19" s="83"/>
      <c r="B19" s="84"/>
      <c r="C19" s="85"/>
      <c r="D19" s="8"/>
      <c r="E19" s="11" t="str">
        <f t="shared" si="0"/>
        <v/>
      </c>
      <c r="F19" s="15" t="str">
        <f t="shared" si="1"/>
        <v/>
      </c>
      <c r="G19" s="11" t="str">
        <f t="shared" si="2"/>
        <v/>
      </c>
      <c r="H19" s="18" t="str">
        <f t="shared" si="3"/>
        <v/>
      </c>
      <c r="I19" s="15" t="str">
        <f t="shared" si="4"/>
        <v/>
      </c>
      <c r="J19" s="11" t="str">
        <f t="shared" si="5"/>
        <v/>
      </c>
      <c r="K19" s="18" t="str">
        <f t="shared" si="6"/>
        <v/>
      </c>
      <c r="L19" s="15" t="str">
        <f t="shared" si="7"/>
        <v/>
      </c>
      <c r="M19" s="11" t="str">
        <f t="shared" si="8"/>
        <v/>
      </c>
      <c r="N19" s="18" t="str">
        <f t="shared" si="9"/>
        <v/>
      </c>
      <c r="O19" s="15" t="str">
        <f t="shared" si="10"/>
        <v/>
      </c>
      <c r="P19" s="25"/>
      <c r="R19" s="29">
        <v>0</v>
      </c>
      <c r="S19" s="31"/>
      <c r="T19">
        <f t="shared" si="11"/>
        <v>0</v>
      </c>
      <c r="U19">
        <f t="shared" si="12"/>
        <v>0</v>
      </c>
      <c r="V19">
        <f t="shared" si="13"/>
        <v>0</v>
      </c>
      <c r="W19">
        <f t="shared" si="14"/>
        <v>0</v>
      </c>
      <c r="X19">
        <f t="shared" si="15"/>
        <v>0</v>
      </c>
      <c r="Y19">
        <f t="shared" si="16"/>
        <v>0</v>
      </c>
      <c r="Z19">
        <f t="shared" si="17"/>
        <v>0</v>
      </c>
      <c r="AA19">
        <f t="shared" si="18"/>
        <v>0</v>
      </c>
      <c r="AB19">
        <f t="shared" si="19"/>
        <v>0</v>
      </c>
      <c r="AC19">
        <f t="shared" si="20"/>
        <v>0</v>
      </c>
    </row>
    <row r="20" spans="1:29" ht="24.75" customHeight="1" x14ac:dyDescent="0.15">
      <c r="A20" s="75"/>
      <c r="B20" s="76"/>
      <c r="C20" s="77"/>
      <c r="D20" s="8"/>
      <c r="E20" s="11" t="str">
        <f t="shared" si="0"/>
        <v/>
      </c>
      <c r="F20" s="15" t="str">
        <f t="shared" si="1"/>
        <v/>
      </c>
      <c r="G20" s="11" t="str">
        <f t="shared" si="2"/>
        <v/>
      </c>
      <c r="H20" s="18" t="str">
        <f t="shared" si="3"/>
        <v/>
      </c>
      <c r="I20" s="15" t="str">
        <f t="shared" si="4"/>
        <v/>
      </c>
      <c r="J20" s="11" t="str">
        <f t="shared" si="5"/>
        <v/>
      </c>
      <c r="K20" s="18" t="str">
        <f t="shared" si="6"/>
        <v/>
      </c>
      <c r="L20" s="15" t="str">
        <f t="shared" si="7"/>
        <v/>
      </c>
      <c r="M20" s="11" t="str">
        <f t="shared" si="8"/>
        <v/>
      </c>
      <c r="N20" s="18" t="str">
        <f t="shared" si="9"/>
        <v/>
      </c>
      <c r="O20" s="15" t="str">
        <f t="shared" si="10"/>
        <v/>
      </c>
      <c r="P20" s="25"/>
      <c r="R20" s="29">
        <v>0</v>
      </c>
      <c r="S20" s="31"/>
      <c r="T20">
        <f t="shared" si="11"/>
        <v>0</v>
      </c>
      <c r="U20">
        <f t="shared" si="12"/>
        <v>0</v>
      </c>
      <c r="V20">
        <f t="shared" si="13"/>
        <v>0</v>
      </c>
      <c r="W20">
        <f t="shared" si="14"/>
        <v>0</v>
      </c>
      <c r="X20">
        <f t="shared" si="15"/>
        <v>0</v>
      </c>
      <c r="Y20">
        <f t="shared" si="16"/>
        <v>0</v>
      </c>
      <c r="Z20">
        <f t="shared" si="17"/>
        <v>0</v>
      </c>
      <c r="AA20">
        <f t="shared" si="18"/>
        <v>0</v>
      </c>
      <c r="AB20">
        <f t="shared" si="19"/>
        <v>0</v>
      </c>
      <c r="AC20">
        <f t="shared" si="20"/>
        <v>0</v>
      </c>
    </row>
    <row r="21" spans="1:29" ht="24.75" customHeight="1" x14ac:dyDescent="0.15">
      <c r="A21" s="78"/>
      <c r="B21" s="76"/>
      <c r="C21" s="77"/>
      <c r="D21" s="8"/>
      <c r="E21" s="11" t="str">
        <f t="shared" si="0"/>
        <v/>
      </c>
      <c r="F21" s="15" t="str">
        <f t="shared" si="1"/>
        <v/>
      </c>
      <c r="G21" s="11" t="str">
        <f t="shared" si="2"/>
        <v/>
      </c>
      <c r="H21" s="18" t="str">
        <f t="shared" si="3"/>
        <v/>
      </c>
      <c r="I21" s="15" t="str">
        <f t="shared" si="4"/>
        <v/>
      </c>
      <c r="J21" s="11" t="str">
        <f t="shared" si="5"/>
        <v/>
      </c>
      <c r="K21" s="18" t="str">
        <f t="shared" si="6"/>
        <v/>
      </c>
      <c r="L21" s="15" t="str">
        <f t="shared" si="7"/>
        <v/>
      </c>
      <c r="M21" s="11" t="str">
        <f t="shared" si="8"/>
        <v/>
      </c>
      <c r="N21" s="18" t="str">
        <f t="shared" si="9"/>
        <v/>
      </c>
      <c r="O21" s="15" t="str">
        <f t="shared" si="10"/>
        <v/>
      </c>
      <c r="P21" s="25"/>
      <c r="R21" s="29">
        <v>0</v>
      </c>
      <c r="S21" s="31"/>
      <c r="T21">
        <f t="shared" si="11"/>
        <v>0</v>
      </c>
      <c r="U21">
        <f t="shared" si="12"/>
        <v>0</v>
      </c>
      <c r="V21">
        <f t="shared" si="13"/>
        <v>0</v>
      </c>
      <c r="W21">
        <f t="shared" si="14"/>
        <v>0</v>
      </c>
      <c r="X21">
        <f t="shared" si="15"/>
        <v>0</v>
      </c>
      <c r="Y21">
        <f t="shared" si="16"/>
        <v>0</v>
      </c>
      <c r="Z21">
        <f t="shared" si="17"/>
        <v>0</v>
      </c>
      <c r="AA21">
        <f t="shared" si="18"/>
        <v>0</v>
      </c>
      <c r="AB21">
        <f t="shared" si="19"/>
        <v>0</v>
      </c>
      <c r="AC21">
        <f t="shared" si="20"/>
        <v>0</v>
      </c>
    </row>
    <row r="22" spans="1:29" ht="24.75" customHeight="1" x14ac:dyDescent="0.15">
      <c r="A22" s="78"/>
      <c r="B22" s="76"/>
      <c r="C22" s="77"/>
      <c r="D22" s="8"/>
      <c r="E22" s="11" t="str">
        <f t="shared" si="0"/>
        <v/>
      </c>
      <c r="F22" s="15" t="str">
        <f t="shared" si="1"/>
        <v/>
      </c>
      <c r="G22" s="11" t="str">
        <f t="shared" si="2"/>
        <v/>
      </c>
      <c r="H22" s="18" t="str">
        <f t="shared" si="3"/>
        <v/>
      </c>
      <c r="I22" s="15" t="str">
        <f t="shared" si="4"/>
        <v/>
      </c>
      <c r="J22" s="11" t="str">
        <f t="shared" si="5"/>
        <v/>
      </c>
      <c r="K22" s="18" t="str">
        <f t="shared" si="6"/>
        <v/>
      </c>
      <c r="L22" s="15" t="str">
        <f t="shared" si="7"/>
        <v/>
      </c>
      <c r="M22" s="11" t="str">
        <f t="shared" si="8"/>
        <v/>
      </c>
      <c r="N22" s="18" t="str">
        <f t="shared" si="9"/>
        <v/>
      </c>
      <c r="O22" s="15" t="str">
        <f t="shared" si="10"/>
        <v/>
      </c>
      <c r="P22" s="25"/>
      <c r="R22" s="29">
        <v>0</v>
      </c>
      <c r="S22" s="31"/>
      <c r="T22">
        <f t="shared" si="11"/>
        <v>0</v>
      </c>
      <c r="U22">
        <f t="shared" si="12"/>
        <v>0</v>
      </c>
      <c r="V22">
        <f t="shared" si="13"/>
        <v>0</v>
      </c>
      <c r="W22">
        <f t="shared" si="14"/>
        <v>0</v>
      </c>
      <c r="X22">
        <f t="shared" si="15"/>
        <v>0</v>
      </c>
      <c r="Y22">
        <f t="shared" si="16"/>
        <v>0</v>
      </c>
      <c r="Z22">
        <f t="shared" si="17"/>
        <v>0</v>
      </c>
      <c r="AA22">
        <f t="shared" si="18"/>
        <v>0</v>
      </c>
      <c r="AB22">
        <f t="shared" si="19"/>
        <v>0</v>
      </c>
      <c r="AC22">
        <f t="shared" si="20"/>
        <v>0</v>
      </c>
    </row>
    <row r="23" spans="1:29" ht="30" customHeight="1" x14ac:dyDescent="0.15">
      <c r="A23" s="59" t="s">
        <v>25</v>
      </c>
      <c r="B23" s="68"/>
      <c r="C23" s="68"/>
      <c r="D23" s="60"/>
      <c r="E23" s="11" t="str">
        <f t="shared" si="0"/>
        <v/>
      </c>
      <c r="F23" s="15" t="str">
        <f t="shared" si="1"/>
        <v/>
      </c>
      <c r="G23" s="11" t="str">
        <f t="shared" si="2"/>
        <v/>
      </c>
      <c r="H23" s="18" t="str">
        <f t="shared" si="3"/>
        <v/>
      </c>
      <c r="I23" s="15" t="str">
        <f t="shared" si="4"/>
        <v/>
      </c>
      <c r="J23" s="11" t="str">
        <f t="shared" si="5"/>
        <v/>
      </c>
      <c r="K23" s="18" t="str">
        <f t="shared" si="6"/>
        <v/>
      </c>
      <c r="L23" s="15" t="str">
        <f t="shared" si="7"/>
        <v/>
      </c>
      <c r="M23" s="11" t="str">
        <f t="shared" si="8"/>
        <v/>
      </c>
      <c r="N23" s="18" t="str">
        <f t="shared" si="9"/>
        <v/>
      </c>
      <c r="O23" s="15" t="str">
        <f t="shared" si="10"/>
        <v/>
      </c>
      <c r="P23" s="25" t="s">
        <v>17</v>
      </c>
      <c r="R23" s="30">
        <f>SUM(R8:R22)</f>
        <v>0</v>
      </c>
      <c r="S23" s="31"/>
      <c r="T23">
        <f t="shared" si="11"/>
        <v>0</v>
      </c>
      <c r="U23">
        <f t="shared" si="12"/>
        <v>0</v>
      </c>
      <c r="V23">
        <f t="shared" si="13"/>
        <v>0</v>
      </c>
      <c r="W23">
        <f t="shared" si="14"/>
        <v>0</v>
      </c>
      <c r="X23">
        <f t="shared" si="15"/>
        <v>0</v>
      </c>
      <c r="Y23">
        <f t="shared" si="16"/>
        <v>0</v>
      </c>
      <c r="Z23">
        <f t="shared" si="17"/>
        <v>0</v>
      </c>
      <c r="AA23">
        <f t="shared" si="18"/>
        <v>0</v>
      </c>
      <c r="AB23">
        <f t="shared" si="19"/>
        <v>0</v>
      </c>
      <c r="AC23">
        <f t="shared" si="20"/>
        <v>0</v>
      </c>
    </row>
    <row r="24" spans="1:29" ht="16.5" customHeight="1" x14ac:dyDescent="0.15">
      <c r="A24" s="59"/>
      <c r="B24" s="68"/>
      <c r="C24" s="68"/>
      <c r="D24" s="60"/>
      <c r="E24" s="12"/>
      <c r="F24" s="14"/>
      <c r="G24" s="10"/>
      <c r="H24" s="17"/>
      <c r="I24" s="14"/>
      <c r="J24" s="21"/>
      <c r="K24" s="17"/>
      <c r="L24" s="24"/>
      <c r="M24" s="10"/>
      <c r="N24" s="17"/>
      <c r="O24" s="14"/>
      <c r="P24" s="25"/>
      <c r="R24" s="30"/>
      <c r="S24" s="31"/>
      <c r="T24">
        <f t="shared" si="11"/>
        <v>0</v>
      </c>
      <c r="U24">
        <f t="shared" si="12"/>
        <v>0</v>
      </c>
      <c r="V24">
        <f t="shared" si="13"/>
        <v>0</v>
      </c>
      <c r="W24">
        <f t="shared" si="14"/>
        <v>0</v>
      </c>
      <c r="X24">
        <f t="shared" si="15"/>
        <v>0</v>
      </c>
      <c r="Y24">
        <f t="shared" si="16"/>
        <v>0</v>
      </c>
      <c r="Z24">
        <f t="shared" si="17"/>
        <v>0</v>
      </c>
      <c r="AA24">
        <f t="shared" si="18"/>
        <v>0</v>
      </c>
      <c r="AB24">
        <f t="shared" si="19"/>
        <v>0</v>
      </c>
      <c r="AC24">
        <f t="shared" si="20"/>
        <v>0</v>
      </c>
    </row>
    <row r="25" spans="1:29" ht="15" customHeight="1" x14ac:dyDescent="0.15">
      <c r="A25" s="86" t="s">
        <v>15</v>
      </c>
      <c r="B25" s="87"/>
      <c r="C25" s="87"/>
      <c r="D25" s="88"/>
      <c r="E25" s="110" t="str">
        <f>IF(999999999&gt;$R25,"",IF($R25&lt;9999999999,"￥",IF($R25&lt;10000000000,"",S25)))</f>
        <v/>
      </c>
      <c r="F25" s="112" t="str">
        <f>IF(99999999&gt;$R25,"",IF($R25&lt;999999999,"￥",IF($R25&lt;1000000000,"",T25)))</f>
        <v/>
      </c>
      <c r="G25" s="110" t="str">
        <f>IF(9999999&gt;$R25,"",IF($R25&lt;99999999,"￥",IF($R25&lt;100000000,"",U25)))</f>
        <v/>
      </c>
      <c r="H25" s="114" t="str">
        <f>IF(999999&gt;$R25,"",IF($R25&lt;9999999,"￥",IF($R25&lt;10000000,"",V25)))</f>
        <v/>
      </c>
      <c r="I25" s="116" t="str">
        <f>IF(99999&gt;$R25,"",IF($R25&lt;999999,"￥",IF($R25&lt;1000000,"",W25)))</f>
        <v/>
      </c>
      <c r="J25" s="110" t="str">
        <f>IF(9999&gt;$R25,"",IF($R25&lt;99999,"￥",IF($R25&lt;100000,"",X25)))</f>
        <v/>
      </c>
      <c r="K25" s="114" t="str">
        <f>IF(999&gt;$R25,"",IF($R25&lt;9999,"￥",IF($R25&lt;10000,"",Y25)))</f>
        <v/>
      </c>
      <c r="L25" s="116" t="str">
        <f>IF(99&gt;$R25,"",IF($R25&lt;999,"￥",IF($R25&lt;1000,"",Z25)))</f>
        <v/>
      </c>
      <c r="M25" s="118" t="str">
        <f>IF(9&gt;$R25,"",IF($R25&lt;99,"￥",IF($R25&lt;100,"",AA25)))</f>
        <v/>
      </c>
      <c r="N25" s="114" t="str">
        <f>IF(1&gt;$R25,"",IF($R25&lt;9,"￥",IF($R25&lt;10,"",AB25)))</f>
        <v/>
      </c>
      <c r="O25" s="116" t="str">
        <f>IF(0&gt;=$R25,"",IF($R25&lt;1,"￥",IF($R25&lt;1,"",AC25)))</f>
        <v/>
      </c>
      <c r="P25" s="120" t="s">
        <v>4</v>
      </c>
      <c r="R25" s="104">
        <v>0</v>
      </c>
      <c r="S25" s="31"/>
      <c r="T25">
        <f t="shared" si="11"/>
        <v>0</v>
      </c>
      <c r="U25">
        <f t="shared" si="12"/>
        <v>0</v>
      </c>
      <c r="V25">
        <f t="shared" si="13"/>
        <v>0</v>
      </c>
      <c r="W25">
        <f t="shared" si="14"/>
        <v>0</v>
      </c>
      <c r="X25">
        <f t="shared" si="15"/>
        <v>0</v>
      </c>
      <c r="Y25">
        <f t="shared" si="16"/>
        <v>0</v>
      </c>
      <c r="Z25">
        <f t="shared" si="17"/>
        <v>0</v>
      </c>
      <c r="AA25">
        <f t="shared" si="18"/>
        <v>0</v>
      </c>
      <c r="AB25">
        <f t="shared" si="19"/>
        <v>0</v>
      </c>
      <c r="AC25">
        <f t="shared" si="20"/>
        <v>0</v>
      </c>
    </row>
    <row r="26" spans="1:29" ht="15" customHeight="1" x14ac:dyDescent="0.15">
      <c r="A26" s="89" t="s">
        <v>23</v>
      </c>
      <c r="B26" s="90"/>
      <c r="C26" s="90"/>
      <c r="D26" s="91"/>
      <c r="E26" s="111"/>
      <c r="F26" s="113"/>
      <c r="G26" s="111"/>
      <c r="H26" s="115"/>
      <c r="I26" s="117"/>
      <c r="J26" s="111"/>
      <c r="K26" s="115"/>
      <c r="L26" s="117"/>
      <c r="M26" s="119"/>
      <c r="N26" s="115"/>
      <c r="O26" s="117"/>
      <c r="P26" s="121"/>
      <c r="R26" s="105"/>
      <c r="S26" s="31"/>
      <c r="T26">
        <f t="shared" si="11"/>
        <v>0</v>
      </c>
      <c r="U26">
        <f t="shared" si="12"/>
        <v>0</v>
      </c>
      <c r="V26">
        <f t="shared" si="13"/>
        <v>0</v>
      </c>
      <c r="W26">
        <f t="shared" si="14"/>
        <v>0</v>
      </c>
      <c r="X26">
        <f t="shared" si="15"/>
        <v>0</v>
      </c>
      <c r="Y26">
        <f t="shared" si="16"/>
        <v>0</v>
      </c>
      <c r="Z26">
        <f t="shared" si="17"/>
        <v>0</v>
      </c>
      <c r="AA26">
        <f t="shared" si="18"/>
        <v>0</v>
      </c>
      <c r="AB26">
        <f t="shared" si="19"/>
        <v>0</v>
      </c>
      <c r="AC26">
        <f t="shared" si="20"/>
        <v>0</v>
      </c>
    </row>
    <row r="27" spans="1:29" ht="16.5" customHeight="1" x14ac:dyDescent="0.15">
      <c r="A27" s="59"/>
      <c r="B27" s="68"/>
      <c r="C27" s="68"/>
      <c r="D27" s="60"/>
      <c r="E27" s="12"/>
      <c r="F27" s="14"/>
      <c r="G27" s="10"/>
      <c r="H27" s="17"/>
      <c r="I27" s="14"/>
      <c r="J27" s="21"/>
      <c r="K27" s="17"/>
      <c r="L27" s="24"/>
      <c r="M27" s="10"/>
      <c r="N27" s="17"/>
      <c r="O27" s="14"/>
      <c r="P27" s="25"/>
      <c r="R27" s="30"/>
      <c r="S27" s="31"/>
      <c r="T27">
        <f t="shared" si="11"/>
        <v>0</v>
      </c>
      <c r="U27">
        <f t="shared" si="12"/>
        <v>0</v>
      </c>
      <c r="V27">
        <f t="shared" si="13"/>
        <v>0</v>
      </c>
      <c r="W27">
        <f t="shared" si="14"/>
        <v>0</v>
      </c>
      <c r="X27">
        <f t="shared" si="15"/>
        <v>0</v>
      </c>
      <c r="Y27">
        <f t="shared" si="16"/>
        <v>0</v>
      </c>
      <c r="Z27">
        <f t="shared" si="17"/>
        <v>0</v>
      </c>
      <c r="AA27">
        <f t="shared" si="18"/>
        <v>0</v>
      </c>
      <c r="AB27">
        <f t="shared" si="19"/>
        <v>0</v>
      </c>
      <c r="AC27">
        <f t="shared" si="20"/>
        <v>0</v>
      </c>
    </row>
    <row r="28" spans="1:29" ht="30" customHeight="1" x14ac:dyDescent="0.15">
      <c r="A28" s="92" t="s">
        <v>34</v>
      </c>
      <c r="B28" s="93"/>
      <c r="C28" s="93"/>
      <c r="D28" s="94"/>
      <c r="E28" s="11" t="str">
        <f>IF(999999999&gt;$R28,"",IF($R28&lt;9999999999,"￥",IF($R28&lt;10000000000,"",S28)))</f>
        <v/>
      </c>
      <c r="F28" s="15" t="str">
        <f>IF(99999999&gt;$R28,"",IF($R28&lt;999999999,"￥",IF($R28&lt;1000000000,"",T28)))</f>
        <v/>
      </c>
      <c r="G28" s="11" t="str">
        <f>IF(9999999&gt;$R28,"",IF($R28&lt;99999999,"￥",IF($R28&lt;100000000,"",U28)))</f>
        <v/>
      </c>
      <c r="H28" s="18" t="str">
        <f>IF(999999&gt;$R28,"",IF($R28&lt;9999999,"￥",IF($R28&lt;10000000,"",V28)))</f>
        <v/>
      </c>
      <c r="I28" s="15" t="str">
        <f>IF(99999&gt;$R28,"",IF($R28&lt;999999,"￥",IF($R28&lt;1000000,"",W28)))</f>
        <v/>
      </c>
      <c r="J28" s="11" t="str">
        <f>IF(9999&gt;$R28,"",IF($R28&lt;99999,"￥",IF($R28&lt;100000,"",X28)))</f>
        <v/>
      </c>
      <c r="K28" s="18" t="str">
        <f>IF(999&gt;$R28,"",IF($R28&lt;9999,"￥",IF($R28&lt;10000,"",Y28)))</f>
        <v/>
      </c>
      <c r="L28" s="15" t="str">
        <f>IF(99&gt;$R28,"",IF($R28&lt;999,"￥",IF($R28&lt;1000,"",Z28)))</f>
        <v/>
      </c>
      <c r="M28" s="11" t="str">
        <f>IF(9&gt;$R28,"",IF($R28&lt;99,"￥",IF($R28&lt;100,"",AA28)))</f>
        <v/>
      </c>
      <c r="N28" s="18" t="str">
        <f>IF(1&gt;$R28,"",IF($R28&lt;9,"￥",IF($R28&lt;10,"",AB28)))</f>
        <v/>
      </c>
      <c r="O28" s="15" t="str">
        <f>IF(0&gt;=$R28,"",IF($R28&lt;1,"￥",IF($R28&lt;1,"",AC28)))</f>
        <v/>
      </c>
      <c r="P28" s="25" t="s">
        <v>18</v>
      </c>
      <c r="R28" s="30">
        <f>+R23+R25</f>
        <v>0</v>
      </c>
      <c r="S28" s="31"/>
      <c r="T28">
        <f t="shared" si="11"/>
        <v>0</v>
      </c>
      <c r="U28">
        <f t="shared" si="12"/>
        <v>0</v>
      </c>
      <c r="V28">
        <f t="shared" si="13"/>
        <v>0</v>
      </c>
      <c r="W28">
        <f t="shared" si="14"/>
        <v>0</v>
      </c>
      <c r="X28">
        <f t="shared" si="15"/>
        <v>0</v>
      </c>
      <c r="Y28">
        <f t="shared" si="16"/>
        <v>0</v>
      </c>
      <c r="Z28">
        <f t="shared" si="17"/>
        <v>0</v>
      </c>
      <c r="AA28">
        <f t="shared" si="18"/>
        <v>0</v>
      </c>
      <c r="AB28">
        <f t="shared" si="19"/>
        <v>0</v>
      </c>
      <c r="AC28">
        <f t="shared" si="20"/>
        <v>0</v>
      </c>
    </row>
    <row r="29" spans="1:29" ht="16.5" customHeight="1" x14ac:dyDescent="0.15">
      <c r="A29" s="59"/>
      <c r="B29" s="68"/>
      <c r="C29" s="68"/>
      <c r="D29" s="60"/>
      <c r="E29" s="12"/>
      <c r="F29" s="14"/>
      <c r="G29" s="10"/>
      <c r="H29" s="17"/>
      <c r="I29" s="14"/>
      <c r="J29" s="21"/>
      <c r="K29" s="17"/>
      <c r="L29" s="24"/>
      <c r="M29" s="10"/>
      <c r="N29" s="17"/>
      <c r="O29" s="14"/>
      <c r="P29" s="25"/>
      <c r="S29" s="31"/>
      <c r="T29">
        <f t="shared" si="11"/>
        <v>0</v>
      </c>
      <c r="U29">
        <f t="shared" si="12"/>
        <v>0</v>
      </c>
      <c r="V29">
        <f t="shared" si="13"/>
        <v>0</v>
      </c>
      <c r="W29">
        <f t="shared" si="14"/>
        <v>0</v>
      </c>
      <c r="X29">
        <f t="shared" si="15"/>
        <v>0</v>
      </c>
      <c r="Y29">
        <f t="shared" si="16"/>
        <v>0</v>
      </c>
      <c r="Z29">
        <f t="shared" si="17"/>
        <v>0</v>
      </c>
      <c r="AA29">
        <f t="shared" si="18"/>
        <v>0</v>
      </c>
      <c r="AB29">
        <f t="shared" si="19"/>
        <v>0</v>
      </c>
      <c r="AC29">
        <f t="shared" si="20"/>
        <v>0</v>
      </c>
    </row>
    <row r="30" spans="1:29" ht="15" customHeight="1" x14ac:dyDescent="0.15">
      <c r="A30" s="2"/>
      <c r="B30" s="4"/>
      <c r="C30" s="6"/>
      <c r="D30" s="6"/>
      <c r="E30" s="6"/>
      <c r="F30" s="6"/>
      <c r="G30" s="6"/>
      <c r="H30" s="6"/>
      <c r="I30" s="6"/>
      <c r="J30" s="6"/>
      <c r="K30" s="6"/>
      <c r="L30" s="6"/>
      <c r="M30" s="6"/>
      <c r="N30" s="6"/>
      <c r="O30" s="6"/>
      <c r="P30" s="26"/>
    </row>
    <row r="31" spans="1:29" ht="20.25" customHeight="1" x14ac:dyDescent="0.15">
      <c r="A31" s="106" t="s">
        <v>49</v>
      </c>
      <c r="B31" s="95" t="s">
        <v>30</v>
      </c>
      <c r="C31" s="95"/>
      <c r="D31" s="96"/>
      <c r="E31" s="96"/>
      <c r="F31" s="96"/>
      <c r="G31" s="96"/>
      <c r="H31" s="96"/>
      <c r="I31" s="96"/>
      <c r="J31" s="96"/>
      <c r="K31" s="96"/>
      <c r="L31" s="96"/>
      <c r="M31" s="96"/>
      <c r="N31" s="96"/>
      <c r="O31" s="96"/>
      <c r="P31" s="97"/>
    </row>
    <row r="32" spans="1:29" ht="20.25" customHeight="1" x14ac:dyDescent="0.15">
      <c r="A32" s="106"/>
      <c r="B32" s="95" t="s">
        <v>29</v>
      </c>
      <c r="C32" s="95"/>
      <c r="D32" s="96"/>
      <c r="E32" s="96"/>
      <c r="F32" s="96"/>
      <c r="G32" s="96"/>
      <c r="H32" s="96"/>
      <c r="I32" s="96"/>
      <c r="J32" s="96"/>
      <c r="K32" s="96"/>
      <c r="L32" s="96"/>
      <c r="M32" s="96"/>
      <c r="N32" s="96"/>
      <c r="O32" s="96"/>
      <c r="P32" s="97"/>
    </row>
    <row r="33" spans="1:16" ht="20.25" customHeight="1" x14ac:dyDescent="0.15">
      <c r="A33" s="106"/>
      <c r="B33" s="95" t="s">
        <v>31</v>
      </c>
      <c r="C33" s="95"/>
      <c r="D33" s="98"/>
      <c r="E33" s="98"/>
      <c r="F33" s="98"/>
      <c r="G33" s="98"/>
      <c r="H33" s="98"/>
      <c r="I33" s="98"/>
      <c r="J33" s="98"/>
      <c r="K33" s="98"/>
      <c r="L33" s="98"/>
      <c r="M33" s="98"/>
      <c r="O33" s="107" t="s">
        <v>26</v>
      </c>
      <c r="P33" s="27"/>
    </row>
    <row r="34" spans="1:16" ht="20.25" customHeight="1" x14ac:dyDescent="0.15">
      <c r="A34" s="3"/>
      <c r="B34" s="99" t="s">
        <v>10</v>
      </c>
      <c r="C34" s="99"/>
      <c r="D34" s="98"/>
      <c r="E34" s="98"/>
      <c r="F34" s="98"/>
      <c r="G34" s="98"/>
      <c r="H34" s="98"/>
      <c r="I34" s="98"/>
      <c r="J34" s="98"/>
      <c r="K34" s="98"/>
      <c r="L34" s="98"/>
      <c r="M34" s="98"/>
      <c r="O34" s="107"/>
      <c r="P34" s="27"/>
    </row>
    <row r="35" spans="1:16" ht="45" customHeight="1" x14ac:dyDescent="0.15">
      <c r="A35" s="100" t="s">
        <v>24</v>
      </c>
      <c r="B35" s="101"/>
      <c r="C35" s="101"/>
      <c r="D35" s="102" t="s">
        <v>60</v>
      </c>
      <c r="E35" s="102"/>
      <c r="F35" s="102"/>
      <c r="G35" s="102"/>
      <c r="H35" s="19"/>
      <c r="I35" s="103" t="s">
        <v>1</v>
      </c>
      <c r="J35" s="103"/>
      <c r="K35" s="22"/>
      <c r="L35" s="22"/>
      <c r="M35" s="22"/>
      <c r="N35" s="22"/>
      <c r="O35" s="22"/>
      <c r="P35" s="28"/>
    </row>
  </sheetData>
  <mergeCells count="58">
    <mergeCell ref="R25:R26"/>
    <mergeCell ref="A31:A33"/>
    <mergeCell ref="O33:O34"/>
    <mergeCell ref="P5:P6"/>
    <mergeCell ref="E25:E26"/>
    <mergeCell ref="F25:F26"/>
    <mergeCell ref="G25:G26"/>
    <mergeCell ref="H25:H26"/>
    <mergeCell ref="I25:I26"/>
    <mergeCell ref="J25:J26"/>
    <mergeCell ref="K25:K26"/>
    <mergeCell ref="L25:L26"/>
    <mergeCell ref="M25:M26"/>
    <mergeCell ref="N25:N26"/>
    <mergeCell ref="O25:O26"/>
    <mergeCell ref="P25:P26"/>
    <mergeCell ref="B33:C33"/>
    <mergeCell ref="D33:M33"/>
    <mergeCell ref="B34:C34"/>
    <mergeCell ref="D34:M34"/>
    <mergeCell ref="A35:C35"/>
    <mergeCell ref="D35:G35"/>
    <mergeCell ref="I35:J35"/>
    <mergeCell ref="A29:D29"/>
    <mergeCell ref="B31:C31"/>
    <mergeCell ref="D31:P31"/>
    <mergeCell ref="B32:C32"/>
    <mergeCell ref="D32:P32"/>
    <mergeCell ref="A24:D24"/>
    <mergeCell ref="A25:D25"/>
    <mergeCell ref="A26:D26"/>
    <mergeCell ref="A27:D27"/>
    <mergeCell ref="A28:D28"/>
    <mergeCell ref="A19:C19"/>
    <mergeCell ref="A20:C20"/>
    <mergeCell ref="A21:C21"/>
    <mergeCell ref="A22:C22"/>
    <mergeCell ref="A23:D23"/>
    <mergeCell ref="A14:C14"/>
    <mergeCell ref="A15:C15"/>
    <mergeCell ref="A16:C16"/>
    <mergeCell ref="A17:C17"/>
    <mergeCell ref="A18:C18"/>
    <mergeCell ref="A9:C9"/>
    <mergeCell ref="A10:C10"/>
    <mergeCell ref="A11:C11"/>
    <mergeCell ref="A12:C12"/>
    <mergeCell ref="A13:C13"/>
    <mergeCell ref="A5:D5"/>
    <mergeCell ref="E5:O5"/>
    <mergeCell ref="A6:C6"/>
    <mergeCell ref="A7:D7"/>
    <mergeCell ref="A8:C8"/>
    <mergeCell ref="A1:P1"/>
    <mergeCell ref="A3:B3"/>
    <mergeCell ref="C3:P3"/>
    <mergeCell ref="A4:B4"/>
    <mergeCell ref="C4:P4"/>
  </mergeCells>
  <phoneticPr fontId="1"/>
  <printOptions horizontalCentered="1"/>
  <pageMargins left="0.70866141732283472" right="0.70866141732283472" top="0.59055118110236227"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25"/>
  <sheetViews>
    <sheetView showGridLines="0" view="pageBreakPreview" zoomScaleSheetLayoutView="100" workbookViewId="0">
      <selection activeCell="E18" sqref="E18"/>
    </sheetView>
  </sheetViews>
  <sheetFormatPr defaultRowHeight="13.5" x14ac:dyDescent="0.15"/>
  <cols>
    <col min="1" max="1" width="1.875" customWidth="1"/>
    <col min="2" max="6" width="2.875" customWidth="1"/>
    <col min="7" max="7" width="1.875" customWidth="1"/>
    <col min="8" max="27" width="3.375" customWidth="1"/>
    <col min="28" max="31" width="3.125" customWidth="1"/>
    <col min="32" max="32" width="16.375" hidden="1" customWidth="1"/>
    <col min="33" max="43" width="3.125" hidden="1" customWidth="1"/>
    <col min="44" max="63" width="3.125" customWidth="1"/>
  </cols>
  <sheetData>
    <row r="1" spans="1:43" ht="30" customHeight="1" x14ac:dyDescent="0.15">
      <c r="A1" s="122" t="s">
        <v>28</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row>
    <row r="2" spans="1:43" ht="37.5" customHeight="1" x14ac:dyDescent="0.15">
      <c r="A2" s="123" t="s">
        <v>43</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row>
    <row r="3" spans="1:43" ht="18.75" customHeight="1" x14ac:dyDescent="0.15">
      <c r="A3" s="36"/>
      <c r="B3" s="36"/>
      <c r="C3" s="36"/>
      <c r="D3" s="36"/>
      <c r="E3" s="36"/>
      <c r="F3" s="36"/>
      <c r="G3" s="36"/>
      <c r="H3" s="36"/>
      <c r="I3" s="36"/>
      <c r="J3" s="36"/>
      <c r="K3" s="36"/>
      <c r="L3" s="36"/>
      <c r="M3" s="36"/>
      <c r="N3" s="36"/>
      <c r="O3" s="36"/>
      <c r="P3" s="36"/>
      <c r="Q3" s="36"/>
      <c r="R3" s="36"/>
      <c r="S3" s="36"/>
      <c r="T3" s="36"/>
      <c r="U3" s="36"/>
      <c r="V3" s="36"/>
      <c r="W3" s="36"/>
      <c r="X3" s="124" t="s">
        <v>19</v>
      </c>
      <c r="Y3" s="124"/>
      <c r="Z3" s="124"/>
      <c r="AA3" s="124"/>
    </row>
    <row r="4" spans="1:43" s="32" customFormat="1" ht="13.5" customHeight="1" x14ac:dyDescent="0.15">
      <c r="A4" s="37"/>
      <c r="B4" s="148" t="s">
        <v>35</v>
      </c>
      <c r="C4" s="148"/>
      <c r="D4" s="148"/>
      <c r="E4" s="148"/>
      <c r="F4" s="148"/>
      <c r="G4" s="45"/>
      <c r="H4" s="125" t="s">
        <v>11</v>
      </c>
      <c r="I4" s="126"/>
      <c r="J4" s="127" t="s">
        <v>8</v>
      </c>
      <c r="K4" s="128"/>
      <c r="L4" s="128" t="s">
        <v>13</v>
      </c>
      <c r="M4" s="128"/>
      <c r="N4" s="128" t="s">
        <v>12</v>
      </c>
      <c r="O4" s="129"/>
      <c r="P4" s="127" t="s">
        <v>11</v>
      </c>
      <c r="Q4" s="128"/>
      <c r="R4" s="128" t="s">
        <v>7</v>
      </c>
      <c r="S4" s="128"/>
      <c r="T4" s="128" t="s">
        <v>13</v>
      </c>
      <c r="U4" s="129"/>
      <c r="V4" s="127" t="s">
        <v>12</v>
      </c>
      <c r="W4" s="128"/>
      <c r="X4" s="128" t="s">
        <v>11</v>
      </c>
      <c r="Y4" s="128"/>
      <c r="Z4" s="128" t="s">
        <v>5</v>
      </c>
      <c r="AA4" s="129"/>
    </row>
    <row r="5" spans="1:43" ht="52.5" customHeight="1" x14ac:dyDescent="0.15">
      <c r="A5" s="38"/>
      <c r="B5" s="141"/>
      <c r="C5" s="141"/>
      <c r="D5" s="141"/>
      <c r="E5" s="141"/>
      <c r="F5" s="141"/>
      <c r="G5" s="46"/>
      <c r="H5" s="130" t="str">
        <f>IF(99999999&gt;=$AF$5,"",IF($AF$5&lt;999999999,"￥",IF($AF$5&lt;1000000000,"",AH5)))</f>
        <v/>
      </c>
      <c r="I5" s="130"/>
      <c r="J5" s="130" t="str">
        <f>IF(9999999&gt;=$AF$5,"",IF($AF$5&lt;99999999,"￥",IF($AF$5&lt;100000000,"",AI5)))</f>
        <v/>
      </c>
      <c r="K5" s="111"/>
      <c r="L5" s="115" t="str">
        <f>IF(999999&gt;=$AF$5,"",IF($AF$5&lt;9999999,"￥",IF($AF$5&lt;10000000,"",AJ5)))</f>
        <v/>
      </c>
      <c r="M5" s="115"/>
      <c r="N5" s="115" t="str">
        <f>IF(99999&gt;=$AF$5,"",IF($AF$5&lt;999999,"￥",IF($AF$5&lt;1000000,"",AK5)))</f>
        <v/>
      </c>
      <c r="O5" s="117"/>
      <c r="P5" s="111" t="str">
        <f>IF(9999&gt;=$AF$5,"",IF($AF$5&lt;99999,"￥",IF($AF$5&lt;100000,"",AL5)))</f>
        <v/>
      </c>
      <c r="Q5" s="115"/>
      <c r="R5" s="115" t="str">
        <f>IF(999&gt;=$AF$5,"",IF($AF$5&lt;9999,"￥",IF($AF$5&lt;10000,"",AM5)))</f>
        <v/>
      </c>
      <c r="S5" s="115"/>
      <c r="T5" s="115" t="str">
        <f>IF(99&gt;=$AF$5,"",IF($AF$5&lt;999,"￥",IF($AF$5&lt;1000,"",AN5)))</f>
        <v/>
      </c>
      <c r="U5" s="117"/>
      <c r="V5" s="111" t="str">
        <f>IF(9&gt;=$AF$5,"",IF($AF$5&lt;99,"￥",IF($AF$5&lt;100,"",AO5)))</f>
        <v/>
      </c>
      <c r="W5" s="115"/>
      <c r="X5" s="115" t="str">
        <f>IF(1&gt;=$AF$5,"",IF($AF$5&lt;9,"￥",IF($AF$5&lt;10,"",AP5)))</f>
        <v/>
      </c>
      <c r="Y5" s="115"/>
      <c r="Z5" s="115" t="str">
        <f>IF(0&gt;=$AF$5,"",IF($AF$5&lt;1,"￥",IF($AF$5&lt;1,"",AQ5)))</f>
        <v/>
      </c>
      <c r="AA5" s="117"/>
      <c r="AF5" s="31">
        <f>+入札内訳書!R28</f>
        <v>0</v>
      </c>
      <c r="AG5" s="31"/>
      <c r="AH5">
        <f>INT(AF5/1000000000)</f>
        <v>0</v>
      </c>
      <c r="AI5">
        <f>INT((AF5-AH5*1000000000)/100000000)</f>
        <v>0</v>
      </c>
      <c r="AJ5">
        <f>INT((AF5-AH5*1000000000-AI5*100000000)/10000000)</f>
        <v>0</v>
      </c>
      <c r="AK5">
        <f>INT((AF5-AH5*1000000000-AI5*100000000-AJ5*10000000)/1000000)</f>
        <v>0</v>
      </c>
      <c r="AL5">
        <f>INT((AF5-AH5*1000000000-AI5*100000000-AJ5*10000000-AK5*1000000)/100000)</f>
        <v>0</v>
      </c>
      <c r="AM5">
        <f>INT((AF5-AH5*1000000000-AI5*100000000-AJ5*10000000-AK5*1000000-AL5*100000)/10000)</f>
        <v>0</v>
      </c>
      <c r="AN5">
        <f>INT((AF5-AH5*1000000000-AI5*100000000-AJ5*10000000-AK5*1000000-AL5*100000-AM5*10000)/1000)</f>
        <v>0</v>
      </c>
      <c r="AO5">
        <f>INT((AF5-AH5*1000000000-AI5*100000000-AJ5*10000000-AK5*1000000-AL5*100000-AM5*10000-AN5*1000)/100)</f>
        <v>0</v>
      </c>
      <c r="AP5">
        <f>INT((AF5-AH5*1000000000-AI5*100000000-AJ5*10000000-AK5*1000000-AL5*100000-AM5*10000-AN5*1000-AO5*100)/10)</f>
        <v>0</v>
      </c>
      <c r="AQ5">
        <f>INT((AF5-AH5*1000000000-AI5*100000000-AJ5*10000000-AK5*1000000-AL5*100000-AM5*10000-AN5*1000-AO5*100-AP5*10))</f>
        <v>0</v>
      </c>
    </row>
    <row r="6" spans="1:43" ht="60" customHeight="1" x14ac:dyDescent="0.15">
      <c r="A6" s="39"/>
      <c r="B6" s="131" t="s">
        <v>6</v>
      </c>
      <c r="C6" s="131"/>
      <c r="D6" s="131"/>
      <c r="E6" s="131"/>
      <c r="F6" s="131"/>
      <c r="G6" s="47"/>
      <c r="H6" s="132"/>
      <c r="I6" s="133"/>
      <c r="J6" s="133"/>
      <c r="K6" s="133"/>
      <c r="L6" s="133"/>
      <c r="M6" s="133"/>
      <c r="N6" s="133"/>
      <c r="O6" s="133"/>
      <c r="P6" s="133"/>
      <c r="Q6" s="133"/>
      <c r="R6" s="133"/>
      <c r="S6" s="133"/>
      <c r="T6" s="133"/>
      <c r="U6" s="133"/>
      <c r="V6" s="133"/>
      <c r="W6" s="133"/>
      <c r="X6" s="133"/>
      <c r="Y6" s="133"/>
      <c r="Z6" s="133"/>
      <c r="AA6" s="134"/>
    </row>
    <row r="7" spans="1:43" ht="60" customHeight="1" x14ac:dyDescent="0.15">
      <c r="A7" s="39"/>
      <c r="B7" s="131" t="s">
        <v>36</v>
      </c>
      <c r="C7" s="131"/>
      <c r="D7" s="131"/>
      <c r="E7" s="131"/>
      <c r="F7" s="131"/>
      <c r="G7" s="47"/>
      <c r="H7" s="132"/>
      <c r="I7" s="133"/>
      <c r="J7" s="133"/>
      <c r="K7" s="133"/>
      <c r="L7" s="133"/>
      <c r="M7" s="133"/>
      <c r="N7" s="133"/>
      <c r="O7" s="133"/>
      <c r="P7" s="133"/>
      <c r="Q7" s="133"/>
      <c r="R7" s="133"/>
      <c r="S7" s="133"/>
      <c r="T7" s="133"/>
      <c r="U7" s="133"/>
      <c r="V7" s="133"/>
      <c r="W7" s="133"/>
      <c r="X7" s="133"/>
      <c r="Y7" s="133"/>
      <c r="Z7" s="133"/>
      <c r="AA7" s="134"/>
    </row>
    <row r="8" spans="1:43" s="33" customFormat="1" ht="22.5" customHeight="1" x14ac:dyDescent="0.15">
      <c r="A8" s="40"/>
      <c r="B8" s="148" t="s">
        <v>37</v>
      </c>
      <c r="C8" s="148"/>
      <c r="D8" s="148"/>
      <c r="E8" s="148"/>
      <c r="F8" s="148"/>
      <c r="G8" s="48"/>
      <c r="H8" s="51"/>
      <c r="I8" s="135" t="s">
        <v>22</v>
      </c>
      <c r="J8" s="135"/>
      <c r="K8" s="135"/>
      <c r="L8" s="135"/>
      <c r="M8" s="33" t="s">
        <v>39</v>
      </c>
      <c r="N8" s="135"/>
      <c r="O8" s="135"/>
      <c r="P8" s="33" t="s">
        <v>41</v>
      </c>
      <c r="Q8" s="135"/>
      <c r="R8" s="135"/>
      <c r="S8" s="33" t="s">
        <v>3</v>
      </c>
      <c r="T8" s="136" t="s">
        <v>20</v>
      </c>
      <c r="U8" s="136"/>
      <c r="AA8" s="55"/>
    </row>
    <row r="9" spans="1:43" ht="15" customHeight="1" x14ac:dyDescent="0.15">
      <c r="A9" s="41"/>
      <c r="B9" s="139"/>
      <c r="C9" s="139"/>
      <c r="D9" s="139"/>
      <c r="E9" s="139"/>
      <c r="F9" s="139"/>
      <c r="G9" s="49"/>
      <c r="H9" s="41"/>
      <c r="AA9" s="49"/>
    </row>
    <row r="10" spans="1:43" s="34" customFormat="1" ht="22.5" customHeight="1" x14ac:dyDescent="0.15">
      <c r="A10" s="42"/>
      <c r="B10" s="141"/>
      <c r="C10" s="141"/>
      <c r="D10" s="141"/>
      <c r="E10" s="141"/>
      <c r="F10" s="141"/>
      <c r="G10" s="50"/>
      <c r="H10" s="42"/>
      <c r="I10" s="137" t="s">
        <v>22</v>
      </c>
      <c r="J10" s="137"/>
      <c r="K10" s="137"/>
      <c r="L10" s="137"/>
      <c r="M10" s="53" t="s">
        <v>39</v>
      </c>
      <c r="N10" s="137"/>
      <c r="O10" s="137"/>
      <c r="P10" s="53" t="s">
        <v>41</v>
      </c>
      <c r="Q10" s="137"/>
      <c r="R10" s="137"/>
      <c r="S10" s="53" t="s">
        <v>3</v>
      </c>
      <c r="T10" s="138" t="s">
        <v>44</v>
      </c>
      <c r="U10" s="138"/>
      <c r="V10" s="53"/>
      <c r="W10" s="53"/>
      <c r="X10" s="53"/>
      <c r="Y10" s="53"/>
      <c r="Z10" s="53"/>
      <c r="AA10" s="50"/>
    </row>
    <row r="11" spans="1:43" ht="60" customHeight="1" x14ac:dyDescent="0.15">
      <c r="A11" s="38"/>
      <c r="B11" s="141" t="s">
        <v>47</v>
      </c>
      <c r="C11" s="141"/>
      <c r="D11" s="141"/>
      <c r="E11" s="141"/>
      <c r="F11" s="141"/>
      <c r="G11" s="46"/>
      <c r="H11" s="142" t="s">
        <v>48</v>
      </c>
      <c r="I11" s="143"/>
      <c r="J11" s="143"/>
      <c r="K11" s="143"/>
      <c r="L11" s="143"/>
      <c r="M11" s="143"/>
      <c r="N11" s="143"/>
      <c r="O11" s="143"/>
      <c r="P11" s="143"/>
      <c r="Q11" s="143"/>
      <c r="R11" s="143"/>
      <c r="S11" s="143"/>
      <c r="T11" s="143"/>
      <c r="U11" s="143"/>
      <c r="V11" s="143"/>
      <c r="W11" s="143"/>
      <c r="X11" s="143"/>
      <c r="Y11" s="143"/>
      <c r="Z11" s="143"/>
      <c r="AA11" s="144"/>
    </row>
    <row r="12" spans="1:43" x14ac:dyDescent="0.15">
      <c r="A12" s="41"/>
      <c r="AA12" s="49"/>
    </row>
    <row r="13" spans="1:43" ht="18.75" customHeight="1" x14ac:dyDescent="0.15">
      <c r="A13" s="41"/>
      <c r="C13" s="145" t="s">
        <v>52</v>
      </c>
      <c r="D13" s="145"/>
      <c r="E13" s="145"/>
      <c r="F13" s="145"/>
      <c r="G13" s="145"/>
      <c r="H13" s="145"/>
      <c r="I13" s="145"/>
      <c r="J13" s="145"/>
      <c r="K13" s="145"/>
      <c r="L13" s="145"/>
      <c r="M13" s="145"/>
      <c r="N13" s="145"/>
      <c r="O13" s="145"/>
      <c r="P13" s="145"/>
      <c r="Q13" s="145"/>
      <c r="R13" s="145"/>
      <c r="S13" s="145"/>
      <c r="T13" s="145"/>
      <c r="U13" s="145"/>
      <c r="V13" s="145"/>
      <c r="W13" s="145"/>
      <c r="X13" s="145"/>
      <c r="Y13" s="145"/>
      <c r="Z13" s="145"/>
      <c r="AA13" s="49"/>
    </row>
    <row r="14" spans="1:43" ht="18.75" customHeight="1" x14ac:dyDescent="0.15">
      <c r="A14" s="41"/>
      <c r="C14" s="139" t="s">
        <v>45</v>
      </c>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49"/>
    </row>
    <row r="15" spans="1:43" ht="18.75" customHeight="1" x14ac:dyDescent="0.15">
      <c r="A15" s="41"/>
      <c r="C15" s="139" t="s">
        <v>46</v>
      </c>
      <c r="D15" s="139"/>
      <c r="E15" s="139"/>
      <c r="F15" s="139"/>
      <c r="G15" s="139"/>
      <c r="H15" s="139"/>
      <c r="I15" s="139"/>
      <c r="J15" s="139"/>
      <c r="K15" s="139"/>
      <c r="L15" s="139"/>
      <c r="M15" s="139"/>
      <c r="N15" s="139"/>
      <c r="O15" s="139"/>
      <c r="P15" s="139"/>
      <c r="Q15" s="139"/>
      <c r="R15" s="139"/>
      <c r="S15" s="139"/>
      <c r="T15" s="139"/>
      <c r="U15" s="139"/>
      <c r="V15" s="139"/>
      <c r="W15" s="139"/>
      <c r="X15" s="139"/>
      <c r="Y15" s="139"/>
      <c r="Z15" s="139"/>
      <c r="AA15" s="49"/>
    </row>
    <row r="16" spans="1:43" ht="52.5" customHeight="1" x14ac:dyDescent="0.15">
      <c r="A16" s="41"/>
      <c r="AA16" s="49"/>
    </row>
    <row r="17" spans="1:27" s="35" customFormat="1" ht="22.5" customHeight="1" x14ac:dyDescent="0.15">
      <c r="A17" s="43"/>
      <c r="E17" s="150" t="s">
        <v>22</v>
      </c>
      <c r="F17" s="150"/>
      <c r="G17" s="150"/>
      <c r="H17" s="150"/>
      <c r="I17" s="150"/>
      <c r="J17" s="35" t="s">
        <v>39</v>
      </c>
      <c r="K17" s="150"/>
      <c r="L17" s="150"/>
      <c r="M17" s="35" t="s">
        <v>41</v>
      </c>
      <c r="N17" s="150"/>
      <c r="O17" s="150"/>
      <c r="P17" s="35" t="s">
        <v>3</v>
      </c>
      <c r="AA17" s="56"/>
    </row>
    <row r="18" spans="1:27" ht="37.5" customHeight="1" x14ac:dyDescent="0.15">
      <c r="A18" s="41"/>
      <c r="AA18" s="49"/>
    </row>
    <row r="19" spans="1:27" ht="27" customHeight="1" x14ac:dyDescent="0.15">
      <c r="A19" s="41"/>
      <c r="H19" s="139" t="s">
        <v>38</v>
      </c>
      <c r="I19" s="139"/>
      <c r="J19" s="139"/>
      <c r="K19" s="139"/>
      <c r="L19" s="139"/>
      <c r="N19" s="140"/>
      <c r="O19" s="140"/>
      <c r="P19" s="140"/>
      <c r="Q19" s="140"/>
      <c r="R19" s="140"/>
      <c r="S19" s="140"/>
      <c r="T19" s="140"/>
      <c r="U19" s="140"/>
      <c r="V19" s="140"/>
      <c r="W19" s="140"/>
      <c r="X19" s="140"/>
      <c r="Y19" s="140"/>
      <c r="Z19" s="140"/>
      <c r="AA19" s="49"/>
    </row>
    <row r="20" spans="1:27" ht="27" customHeight="1" x14ac:dyDescent="0.15">
      <c r="A20" s="41"/>
      <c r="C20" s="149" t="s">
        <v>16</v>
      </c>
      <c r="D20" s="149"/>
      <c r="E20" s="149"/>
      <c r="F20" s="149"/>
      <c r="H20" s="139" t="s">
        <v>29</v>
      </c>
      <c r="I20" s="139"/>
      <c r="J20" s="139"/>
      <c r="K20" s="139"/>
      <c r="L20" s="139"/>
      <c r="N20" s="140"/>
      <c r="O20" s="140"/>
      <c r="P20" s="140"/>
      <c r="Q20" s="140"/>
      <c r="R20" s="140"/>
      <c r="S20" s="140"/>
      <c r="T20" s="140"/>
      <c r="U20" s="140"/>
      <c r="V20" s="140"/>
      <c r="W20" s="140"/>
      <c r="X20" s="140"/>
      <c r="Y20" s="140"/>
      <c r="Z20" s="140"/>
      <c r="AA20" s="49"/>
    </row>
    <row r="21" spans="1:27" ht="27" customHeight="1" x14ac:dyDescent="0.15">
      <c r="A21" s="41"/>
      <c r="H21" s="139" t="s">
        <v>31</v>
      </c>
      <c r="I21" s="139"/>
      <c r="J21" s="139"/>
      <c r="K21" s="139"/>
      <c r="L21" s="139"/>
      <c r="N21" s="140"/>
      <c r="O21" s="140"/>
      <c r="P21" s="140"/>
      <c r="Q21" s="140"/>
      <c r="R21" s="140"/>
      <c r="S21" s="140"/>
      <c r="T21" s="140"/>
      <c r="U21" s="140"/>
      <c r="V21" s="140"/>
      <c r="W21" s="140"/>
      <c r="X21" s="140"/>
      <c r="Y21" s="140"/>
      <c r="Z21" s="150" t="s">
        <v>26</v>
      </c>
      <c r="AA21" s="49"/>
    </row>
    <row r="22" spans="1:27" ht="27" customHeight="1" x14ac:dyDescent="0.15">
      <c r="A22" s="41"/>
      <c r="H22" s="139" t="s">
        <v>33</v>
      </c>
      <c r="I22" s="139"/>
      <c r="J22" s="139"/>
      <c r="K22" s="139"/>
      <c r="L22" s="139"/>
      <c r="N22" s="140"/>
      <c r="O22" s="140"/>
      <c r="P22" s="140"/>
      <c r="Q22" s="140"/>
      <c r="R22" s="140"/>
      <c r="S22" s="140"/>
      <c r="T22" s="140"/>
      <c r="U22" s="140"/>
      <c r="V22" s="140"/>
      <c r="W22" s="140"/>
      <c r="X22" s="140"/>
      <c r="Y22" s="140"/>
      <c r="Z22" s="150"/>
      <c r="AA22" s="49"/>
    </row>
    <row r="23" spans="1:27" ht="33.75" customHeight="1" x14ac:dyDescent="0.15">
      <c r="A23" s="41"/>
      <c r="AA23" s="49"/>
    </row>
    <row r="24" spans="1:27" ht="23.25" customHeight="1" x14ac:dyDescent="0.15">
      <c r="A24" s="41"/>
      <c r="F24" s="146" t="s">
        <v>42</v>
      </c>
      <c r="G24" s="146"/>
      <c r="H24" s="146"/>
      <c r="I24" s="146"/>
      <c r="J24" s="146"/>
      <c r="K24" s="52"/>
      <c r="L24" s="147"/>
      <c r="M24" s="147"/>
      <c r="N24" s="147"/>
      <c r="O24" s="147"/>
      <c r="P24" s="147"/>
      <c r="Q24" s="147"/>
      <c r="R24" s="52"/>
      <c r="S24" s="54" t="s">
        <v>1</v>
      </c>
      <c r="AA24" s="49"/>
    </row>
    <row r="25" spans="1:27" ht="37.5" customHeight="1" x14ac:dyDescent="0.15">
      <c r="A25" s="38"/>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6"/>
    </row>
  </sheetData>
  <mergeCells count="60">
    <mergeCell ref="H22:L22"/>
    <mergeCell ref="N22:Y22"/>
    <mergeCell ref="F24:J24"/>
    <mergeCell ref="L24:Q24"/>
    <mergeCell ref="B4:F5"/>
    <mergeCell ref="B8:F10"/>
    <mergeCell ref="C20:F20"/>
    <mergeCell ref="H20:L20"/>
    <mergeCell ref="N20:Z20"/>
    <mergeCell ref="H21:L21"/>
    <mergeCell ref="N21:Y21"/>
    <mergeCell ref="Z21:Z22"/>
    <mergeCell ref="E17:G17"/>
    <mergeCell ref="H17:I17"/>
    <mergeCell ref="K17:L17"/>
    <mergeCell ref="N17:O17"/>
    <mergeCell ref="H19:L19"/>
    <mergeCell ref="N19:Z19"/>
    <mergeCell ref="B11:F11"/>
    <mergeCell ref="H11:AA11"/>
    <mergeCell ref="C13:Z13"/>
    <mergeCell ref="C14:Z14"/>
    <mergeCell ref="C15:Z15"/>
    <mergeCell ref="I10:J10"/>
    <mergeCell ref="K10:L10"/>
    <mergeCell ref="N10:O10"/>
    <mergeCell ref="Q10:R10"/>
    <mergeCell ref="T10:U10"/>
    <mergeCell ref="B6:F6"/>
    <mergeCell ref="H6:AA6"/>
    <mergeCell ref="B7:F7"/>
    <mergeCell ref="H7:AA7"/>
    <mergeCell ref="I8:J8"/>
    <mergeCell ref="K8:L8"/>
    <mergeCell ref="N8:O8"/>
    <mergeCell ref="Q8:R8"/>
    <mergeCell ref="T8:U8"/>
    <mergeCell ref="R5:S5"/>
    <mergeCell ref="T5:U5"/>
    <mergeCell ref="V5:W5"/>
    <mergeCell ref="X5:Y5"/>
    <mergeCell ref="Z5:AA5"/>
    <mergeCell ref="H5:I5"/>
    <mergeCell ref="J5:K5"/>
    <mergeCell ref="L5:M5"/>
    <mergeCell ref="N5:O5"/>
    <mergeCell ref="P5:Q5"/>
    <mergeCell ref="A1:AA1"/>
    <mergeCell ref="A2:AA2"/>
    <mergeCell ref="X3:AA3"/>
    <mergeCell ref="H4:I4"/>
    <mergeCell ref="J4:K4"/>
    <mergeCell ref="L4:M4"/>
    <mergeCell ref="N4:O4"/>
    <mergeCell ref="P4:Q4"/>
    <mergeCell ref="R4:S4"/>
    <mergeCell ref="T4:U4"/>
    <mergeCell ref="V4:W4"/>
    <mergeCell ref="X4:Y4"/>
    <mergeCell ref="Z4:AA4"/>
  </mergeCells>
  <phoneticPr fontId="1"/>
  <printOptions horizontalCentered="1"/>
  <pageMargins left="0.59055118110236227" right="0.59055118110236227"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入札内訳書</vt:lpstr>
      <vt:lpstr>入札書</vt:lpstr>
      <vt:lpstr>入札内訳書!Print_Area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谷山 貴慶</dc:creator>
  <cp:lastModifiedBy>巣立 幸二 (Sudate Koji)</cp:lastModifiedBy>
  <cp:lastPrinted>2025-06-30T07:47:37Z</cp:lastPrinted>
  <dcterms:created xsi:type="dcterms:W3CDTF">2015-06-23T23:38:57Z</dcterms:created>
  <dcterms:modified xsi:type="dcterms:W3CDTF">2025-11-18T00:36:05Z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3.1.4.0</vt:lpwstr>
      <vt:lpwstr>3.1.5.0</vt:lpwstr>
    </vt:vector>
  </property>
  <property fmtid="{DCFEDD21-7773-49B2-8022-6FC58DB5260B}" pid="3" name="LastSavedVersion">
    <vt:lpwstr>3.1.5.0</vt:lpwstr>
  </property>
  <property fmtid="{DCFEDD21-7773-49B2-8022-6FC58DB5260B}" pid="4" name="LastSavedDate">
    <vt:filetime>2020-09-15T01:44:55Z</vt:filetime>
  </property>
</Properties>
</file>