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er\06市民生活課\04生活環境係\F6 清掃\05 庶務\29 公用車関連（車検・修繕・購入・調査）\06 公用車購入関連\R8\01.物品入札依頼（契約管財係）\01.起案\"/>
    </mc:Choice>
  </mc:AlternateContent>
  <xr:revisionPtr revIDLastSave="0" documentId="13_ncr:1_{A7851AAB-0401-41BD-9AF7-CD8B54B805DB}" xr6:coauthVersionLast="47" xr6:coauthVersionMax="47" xr10:uidLastSave="{00000000-0000-0000-0000-000000000000}"/>
  <bookViews>
    <workbookView xWindow="1560" yWindow="720" windowWidth="15855" windowHeight="10800" xr2:uid="{C1563C26-F854-4B0A-A024-5C76A366BE37}"/>
  </bookViews>
  <sheets>
    <sheet name="入札内訳書" sheetId="1" r:id="rId1"/>
  </sheets>
  <definedNames>
    <definedName name="_xlnm.Print_Area" localSheetId="0">入札内訳書!$A$1:$Q$18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U7" i="1"/>
  <c r="S8" i="1"/>
  <c r="F9" i="1"/>
  <c r="G9" i="1"/>
  <c r="H9" i="1"/>
  <c r="I9" i="1"/>
  <c r="J9" i="1"/>
  <c r="K9" i="1"/>
  <c r="L9" i="1"/>
  <c r="M9" i="1"/>
  <c r="N9" i="1"/>
  <c r="O9" i="1"/>
  <c r="P9" i="1"/>
  <c r="U9" i="1"/>
  <c r="V9" i="1" s="1"/>
  <c r="F10" i="1"/>
  <c r="G10" i="1"/>
  <c r="H10" i="1"/>
  <c r="I10" i="1"/>
  <c r="J10" i="1"/>
  <c r="K10" i="1"/>
  <c r="L10" i="1"/>
  <c r="M10" i="1"/>
  <c r="N10" i="1"/>
  <c r="O10" i="1"/>
  <c r="P10" i="1"/>
  <c r="U10" i="1"/>
  <c r="U11" i="1"/>
  <c r="U13" i="1"/>
  <c r="V13" i="1"/>
  <c r="V10" i="1" l="1"/>
  <c r="W10" i="1" s="1"/>
  <c r="W9" i="1"/>
  <c r="X9" i="1" s="1"/>
  <c r="V7" i="1"/>
  <c r="G8" i="1"/>
  <c r="H8" i="1"/>
  <c r="I8" i="1"/>
  <c r="J8" i="1"/>
  <c r="K8" i="1"/>
  <c r="L8" i="1"/>
  <c r="M8" i="1"/>
  <c r="N8" i="1"/>
  <c r="O8" i="1"/>
  <c r="P8" i="1"/>
  <c r="F8" i="1"/>
  <c r="U8" i="1"/>
  <c r="V8" i="1"/>
  <c r="V11" i="1"/>
  <c r="W13" i="1"/>
  <c r="Y9" i="1" l="1"/>
  <c r="Z9" i="1" s="1"/>
  <c r="X10" i="1"/>
  <c r="W8" i="1"/>
  <c r="W7" i="1"/>
  <c r="W11" i="1"/>
  <c r="X13" i="1"/>
  <c r="Y13" i="1" s="1"/>
  <c r="Y10" i="1" l="1"/>
  <c r="Z10" i="1" s="1"/>
  <c r="X8" i="1"/>
  <c r="Y8" i="1" s="1"/>
  <c r="S12" i="1"/>
  <c r="Z13" i="1"/>
  <c r="X7" i="1"/>
  <c r="Y7" i="1" s="1"/>
  <c r="AA9" i="1"/>
  <c r="X11" i="1"/>
  <c r="Y11" i="1" s="1"/>
  <c r="AA10" i="1" l="1"/>
  <c r="AB10" i="1" s="1"/>
  <c r="Z8" i="1"/>
  <c r="AA8" i="1" s="1"/>
  <c r="U12" i="1"/>
  <c r="Z7" i="1"/>
  <c r="AA13" i="1"/>
  <c r="AB8" i="1"/>
  <c r="AC8" i="1" s="1"/>
  <c r="AD8" i="1" s="1"/>
  <c r="AB9" i="1"/>
  <c r="AC9" i="1"/>
  <c r="AD9" i="1" s="1"/>
  <c r="Z11" i="1"/>
  <c r="AC10" i="1" l="1"/>
  <c r="AD10" i="1" s="1"/>
  <c r="AA7" i="1"/>
  <c r="AB7" i="1" s="1"/>
  <c r="V12" i="1"/>
  <c r="W12" i="1" s="1"/>
  <c r="AB13" i="1"/>
  <c r="AA11" i="1"/>
  <c r="AB11" i="1"/>
  <c r="X12" i="1" l="1"/>
  <c r="AC11" i="1"/>
  <c r="AD11" i="1" s="1"/>
  <c r="AC7" i="1"/>
  <c r="AD7" i="1" s="1"/>
  <c r="Y12" i="1"/>
  <c r="AC13" i="1"/>
  <c r="AD13" i="1" s="1"/>
  <c r="Z12" i="1" l="1"/>
  <c r="AA12" i="1" s="1"/>
  <c r="AB12" i="1" l="1"/>
  <c r="AC12" i="1" l="1"/>
  <c r="AD12" i="1" s="1"/>
</calcChain>
</file>

<file path=xl/sharedStrings.xml><?xml version="1.0" encoding="utf-8"?>
<sst xmlns="http://schemas.openxmlformats.org/spreadsheetml/2006/main" count="40" uniqueCount="35">
  <si>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</si>
  <si>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</si>
  <si>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</si>
  <si>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</si>
  <si>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</si>
  <si>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</si>
  <si>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</si>
  <si>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㊞</t>
    <phoneticPr fontId="1"/>
  </si>
  <si>
    <t>殿</t>
    <rPh sb="0" eb="1">
      <t>トノ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</si>
  <si>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</si>
  <si>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</si>
  <si>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</si>
  <si>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</si>
  <si>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</si>
  <si>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</si>
  <si>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</si>
  <si>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</si>
  <si>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</si>
  <si>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武田　浩一</t>
    <rPh sb="0" eb="2">
      <t>タケダ</t>
    </rPh>
    <rPh sb="3" eb="5">
      <t>コウイチ</t>
    </rPh>
    <phoneticPr fontId="1"/>
  </si>
  <si>
    <t>A</t>
    <phoneticPr fontId="1"/>
  </si>
  <si>
    <t>b</t>
    <phoneticPr fontId="1"/>
  </si>
  <si>
    <t>簡易版</t>
    <rPh sb="0" eb="2">
      <t>カンイ</t>
    </rPh>
    <rPh sb="2" eb="3">
      <t>バン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</si>
  <si>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ヤク</t>
    </rPh>
    <rPh sb="8" eb="9">
      <t>ショ</t>
    </rPh>
    <phoneticPr fontId="1"/>
  </si>
  <si>
    <t>品  　名</t>
    <rPh sb="0" eb="1">
      <t>ヒン</t>
    </rPh>
    <rPh sb="4" eb="5">
      <t>ナ</t>
    </rPh>
    <phoneticPr fontId="1"/>
  </si>
  <si>
    <t>令和８年度　じん芥収集車購入</t>
    <rPh sb="12" eb="14">
      <t>コウニュウ</t>
    </rPh>
    <phoneticPr fontId="1"/>
  </si>
  <si>
    <t>　名　　称</t>
    <rPh sb="1" eb="2">
      <t>ナ</t>
    </rPh>
    <rPh sb="4" eb="5">
      <t>ショウ</t>
    </rPh>
    <phoneticPr fontId="1"/>
  </si>
  <si>
    <t>金    額（税込）</t>
    <rPh sb="0" eb="1">
      <t>キン</t>
    </rPh>
    <rPh sb="5" eb="6">
      <t>ガク</t>
    </rPh>
    <rPh sb="7" eb="9">
      <t>ゼイコミ</t>
    </rPh>
    <phoneticPr fontId="1"/>
  </si>
  <si>
    <t>諸費用（検査・登録手続代行費用等）</t>
    <rPh sb="0" eb="1">
      <t>ショ</t>
    </rPh>
    <rPh sb="1" eb="3">
      <t>ヒヨウ</t>
    </rPh>
    <phoneticPr fontId="1"/>
  </si>
  <si>
    <t>うち課税分</t>
    <rPh sb="2" eb="4">
      <t>カゼイ</t>
    </rPh>
    <rPh sb="4" eb="5">
      <t>ブン</t>
    </rPh>
    <phoneticPr fontId="1"/>
  </si>
  <si>
    <t>うち非課税分</t>
    <rPh sb="2" eb="5">
      <t>ヒカゼイ</t>
    </rPh>
    <rPh sb="5" eb="6">
      <t>ブン</t>
    </rPh>
    <phoneticPr fontId="1"/>
  </si>
  <si>
    <t>B(a+b)</t>
    <phoneticPr fontId="1"/>
  </si>
  <si>
    <t>a</t>
    <phoneticPr fontId="1"/>
  </si>
  <si>
    <t>車両代金（特別仕様・オプション、付属品、文字入れ等含む）</t>
    <rPh sb="0" eb="2">
      <t>シャリョウ</t>
    </rPh>
    <rPh sb="2" eb="4">
      <t>ダイキン</t>
    </rPh>
    <rPh sb="24" eb="25">
      <t>トウ</t>
    </rPh>
    <rPh sb="25" eb="26">
      <t>フク</t>
    </rPh>
    <phoneticPr fontId="1"/>
  </si>
  <si>
    <t>市民協働課</t>
    <rPh sb="0" eb="2">
      <t>シミン</t>
    </rPh>
    <rPh sb="2" eb="4">
      <t>キョウドウ</t>
    </rPh>
    <rPh sb="4" eb="5">
      <t>カ</t>
    </rPh>
    <phoneticPr fontId="1"/>
  </si>
  <si>
    <t>価格（A＋B）</t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</si>
</sst>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177" fontId="0" fillId="2" borderId="15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0" fontId="10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top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0</xdr:row>
      <xdr:rowOff>266700</xdr:rowOff>
    </xdr:from>
    <xdr:to>
      <xdr:col>37</xdr:col>
      <xdr:colOff>95250</xdr:colOff>
      <xdr:row>5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85F60-594C-5F1F-2EBB-D8E9E0CDBC9F}"/>
            </a:ext>
          </a:extLst>
        </xdr:cNvPr>
        <xdr:cNvSpPr txBox="1"/>
      </xdr:nvSpPr>
      <xdr:spPr>
        <a:xfrm>
          <a:off x="9239250" y="266700"/>
          <a:ext cx="28003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工事内訳書は、</a:t>
          </a:r>
          <a:endParaRPr kumimoji="1" lang="en-US" altLang="ja-JP" sz="1100"/>
        </a:p>
        <a:p>
          <a:r>
            <a:rPr kumimoji="1" lang="ja-JP" altLang="en-US" sz="1100"/>
            <a:t>　金額抜きデータ</a:t>
          </a:r>
          <a:endParaRPr kumimoji="1" lang="en-US" altLang="ja-JP" sz="1100"/>
        </a:p>
        <a:p>
          <a:r>
            <a:rPr kumimoji="1" lang="ja-JP" altLang="en-US" sz="1100"/>
            <a:t>　金額入りデータ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それぞれ作成し、財務課入札・契約係まで提出すること。（必須）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18"/>
  <sheetViews>
    <sheetView showGridLines="0" tabSelected="1" view="pageBreakPreview" zoomScaleNormal="100" zoomScaleSheetLayoutView="100" workbookViewId="0">
      <selection activeCell="S6" sqref="S6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3.875" style="1" bestFit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28" t="s">
        <v>21</v>
      </c>
    </row>
    <row r="2" spans="1:30" ht="30" customHeight="1" x14ac:dyDescent="0.15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30" ht="30.75" customHeight="1" x14ac:dyDescent="0.15">
      <c r="A3" s="40" t="s">
        <v>23</v>
      </c>
      <c r="B3" s="41"/>
      <c r="C3" s="42"/>
      <c r="D3" s="48" t="s">
        <v>24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</row>
    <row r="4" spans="1:30" ht="30.75" customHeight="1" x14ac:dyDescent="0.15">
      <c r="A4" s="40" t="s">
        <v>12</v>
      </c>
      <c r="B4" s="41"/>
      <c r="C4" s="42"/>
      <c r="D4" s="48" t="s">
        <v>33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1:30" ht="30.75" customHeight="1" x14ac:dyDescent="0.15">
      <c r="A5" s="33" t="s">
        <v>6</v>
      </c>
      <c r="B5" s="34"/>
      <c r="C5" s="34"/>
      <c r="D5" s="35"/>
      <c r="E5" s="36"/>
      <c r="F5" s="40" t="s">
        <v>26</v>
      </c>
      <c r="G5" s="41"/>
      <c r="H5" s="41"/>
      <c r="I5" s="41"/>
      <c r="J5" s="41"/>
      <c r="K5" s="41"/>
      <c r="L5" s="41"/>
      <c r="M5" s="41"/>
      <c r="N5" s="41"/>
      <c r="O5" s="41"/>
      <c r="P5" s="42"/>
      <c r="Q5" s="51" t="s">
        <v>17</v>
      </c>
    </row>
    <row r="6" spans="1:30" ht="30.75" customHeight="1" thickBot="1" x14ac:dyDescent="0.2">
      <c r="A6" s="53" t="s">
        <v>25</v>
      </c>
      <c r="B6" s="54"/>
      <c r="C6" s="54"/>
      <c r="D6" s="54"/>
      <c r="E6" s="55"/>
      <c r="F6" s="8" t="s">
        <v>2</v>
      </c>
      <c r="G6" s="10" t="s">
        <v>1</v>
      </c>
      <c r="H6" s="8" t="s">
        <v>5</v>
      </c>
      <c r="I6" s="9" t="s">
        <v>3</v>
      </c>
      <c r="J6" s="10" t="s">
        <v>2</v>
      </c>
      <c r="K6" s="11" t="s">
        <v>1</v>
      </c>
      <c r="L6" s="9" t="s">
        <v>4</v>
      </c>
      <c r="M6" s="12" t="s">
        <v>3</v>
      </c>
      <c r="N6" s="8" t="s">
        <v>2</v>
      </c>
      <c r="O6" s="9" t="s">
        <v>1</v>
      </c>
      <c r="P6" s="10" t="s">
        <v>0</v>
      </c>
      <c r="Q6" s="52"/>
    </row>
    <row r="7" spans="1:30" ht="30.75" customHeight="1" thickTop="1" thickBot="1" x14ac:dyDescent="0.2">
      <c r="A7" s="31" t="s">
        <v>32</v>
      </c>
      <c r="B7" s="25"/>
      <c r="C7" s="25"/>
      <c r="D7" s="25"/>
      <c r="E7" s="26"/>
      <c r="F7" s="16" t="str">
        <f>IF(999999999&gt;$S7,"",IF($S7&lt;9999999999,"￥",IF($S7&lt;10000000000,"",T7)))</f>
        <v/>
      </c>
      <c r="G7" s="17" t="str">
        <f>IF(99999999&gt;$S7,"",IF($S7&lt;999999999,"￥",IF($S7&lt;1000000000,"",U7)))</f>
        <v/>
      </c>
      <c r="H7" s="16" t="str">
        <f>IF(9999999&gt;$S7,"",IF($S7&lt;99999999,"￥",IF($S7&lt;100000000,"",V7)))</f>
        <v/>
      </c>
      <c r="I7" s="18" t="str">
        <f>IF(999999&gt;$S7,"",IF($S7&lt;9999999,"￥",IF($S7&lt;10000000,"",W7)))</f>
        <v/>
      </c>
      <c r="J7" s="17" t="str">
        <f>IF(99999&gt;$S7,"",IF($S7&lt;999999,"￥",IF($S7&lt;1000000,"",X7)))</f>
        <v/>
      </c>
      <c r="K7" s="16" t="str">
        <f>IF(9999&gt;$S7,"",IF($S7&lt;99999,"￥",IF($S7&lt;100000,"",Y7)))</f>
        <v/>
      </c>
      <c r="L7" s="18" t="str">
        <f>IF(999&gt;$S7,"",IF($S7&lt;9999,"￥",IF($S7&lt;10000,"",Z7)))</f>
        <v/>
      </c>
      <c r="M7" s="17" t="str">
        <f>IF(99&gt;$S7,"",IF($S7&lt;999,"￥",IF($S7&lt;1000,"",AA7)))</f>
        <v/>
      </c>
      <c r="N7" s="16" t="str">
        <f>IF(9&gt;$S7,"",IF($S7&lt;99,"￥",IF($S7&lt;100,"",AB7)))</f>
        <v/>
      </c>
      <c r="O7" s="18" t="str">
        <f>IF(1&gt;$S7,"",IF($S7&lt;9,"￥",IF($S7&lt;10,"",AC7)))</f>
        <v/>
      </c>
      <c r="P7" s="17" t="str">
        <f>IF(0&gt;=$S7,"",IF($S7&lt;1,"￥",IF($S7&lt;1,"",AD7)))</f>
        <v/>
      </c>
      <c r="Q7" s="2" t="s">
        <v>19</v>
      </c>
      <c r="S7" s="15"/>
      <c r="T7" s="13"/>
      <c r="U7">
        <f>INT(S7/1000000000)</f>
        <v>0</v>
      </c>
      <c r="V7">
        <f>INT((S7-U7*1000000000)/100000000)</f>
        <v>0</v>
      </c>
      <c r="W7">
        <f>INT((S7-U7*1000000000-V7*100000000)/10000000)</f>
        <v>0</v>
      </c>
      <c r="X7">
        <f>INT((S7-U7*1000000000-V7*100000000-W7*10000000)/1000000)</f>
        <v>0</v>
      </c>
      <c r="Y7">
        <f>INT((S7-U7*1000000000-V7*100000000-W7*10000000-X7*1000000)/100000)</f>
        <v>0</v>
      </c>
      <c r="Z7">
        <f>INT((S7-U7*1000000000-V7*100000000-W7*10000000-X7*1000000-Y7*100000)/10000)</f>
        <v>0</v>
      </c>
      <c r="AA7">
        <f>INT((S7-U7*1000000000-V7*100000000-W7*10000000-X7*1000000-Y7*100000-Z7*10000)/1000)</f>
        <v>0</v>
      </c>
      <c r="AB7">
        <f>INT((S7-U7*1000000000-V7*100000000-W7*10000000-X7*1000000-Y7*100000-Z7*10000-AA7*1000)/100)</f>
        <v>0</v>
      </c>
      <c r="AC7">
        <f>INT((S7-U7*1000000000-V7*100000000-W7*10000000-X7*1000000-Y7*100000-Z7*10000-AA7*1000-AB7*100)/10)</f>
        <v>0</v>
      </c>
      <c r="AD7">
        <f>INT((S7-U7*1000000000-V7*100000000-W7*10000000-X7*1000000-Y7*100000-Z7*10000-AA7*1000-AB7*100-AC7*10))</f>
        <v>0</v>
      </c>
    </row>
    <row r="8" spans="1:30" ht="30.75" customHeight="1" thickTop="1" thickBot="1" x14ac:dyDescent="0.2">
      <c r="A8" s="43" t="s">
        <v>27</v>
      </c>
      <c r="B8" s="44"/>
      <c r="C8" s="44"/>
      <c r="D8" s="44"/>
      <c r="E8" s="45"/>
      <c r="F8" s="16" t="str">
        <f t="shared" ref="F8:F10" si="0">IF(999999999&gt;$S8,"",IF($S8&lt;9999999999,"￥",IF($S8&lt;10000000000,"",T8)))</f>
        <v/>
      </c>
      <c r="G8" s="17" t="str">
        <f t="shared" ref="G8:G10" si="1">IF(99999999&gt;$S8,"",IF($S8&lt;999999999,"￥",IF($S8&lt;1000000000,"",U8)))</f>
        <v/>
      </c>
      <c r="H8" s="16" t="str">
        <f t="shared" ref="H8:H10" si="2">IF(9999999&gt;$S8,"",IF($S8&lt;99999999,"￥",IF($S8&lt;100000000,"",V8)))</f>
        <v/>
      </c>
      <c r="I8" s="18" t="str">
        <f t="shared" ref="I8:I10" si="3">IF(999999&gt;$S8,"",IF($S8&lt;9999999,"￥",IF($S8&lt;10000000,"",W8)))</f>
        <v/>
      </c>
      <c r="J8" s="17" t="str">
        <f t="shared" ref="J8:J10" si="4">IF(99999&gt;$S8,"",IF($S8&lt;999999,"￥",IF($S8&lt;1000000,"",X8)))</f>
        <v/>
      </c>
      <c r="K8" s="16" t="str">
        <f t="shared" ref="K8:K10" si="5">IF(9999&gt;$S8,"",IF($S8&lt;99999,"￥",IF($S8&lt;100000,"",Y8)))</f>
        <v/>
      </c>
      <c r="L8" s="18" t="str">
        <f t="shared" ref="L8:L10" si="6">IF(999&gt;$S8,"",IF($S8&lt;9999,"￥",IF($S8&lt;10000,"",Z8)))</f>
        <v/>
      </c>
      <c r="M8" s="17" t="str">
        <f t="shared" ref="M8:M10" si="7">IF(99&gt;$S8,"",IF($S8&lt;999,"￥",IF($S8&lt;1000,"",AA8)))</f>
        <v/>
      </c>
      <c r="N8" s="16" t="str">
        <f t="shared" ref="N8:N10" si="8">IF(9&gt;$S8,"",IF($S8&lt;99,"￥",IF($S8&lt;100,"",AB8)))</f>
        <v/>
      </c>
      <c r="O8" s="18" t="str">
        <f t="shared" ref="O8:O10" si="9">IF(1&gt;$S8,"",IF($S8&lt;9,"￥",IF($S8&lt;10,"",AC8)))</f>
        <v/>
      </c>
      <c r="P8" s="17" t="str">
        <f t="shared" ref="P8:P10" si="10">IF(0&gt;=$S8,"",IF($S8&lt;1,"￥",IF($S8&lt;1,"",AD8)))</f>
        <v/>
      </c>
      <c r="Q8" s="30" t="s">
        <v>30</v>
      </c>
      <c r="S8" s="27">
        <f>SUM(S7:S7)</f>
        <v>0</v>
      </c>
      <c r="T8" s="13"/>
      <c r="U8">
        <f t="shared" ref="U8:U13" si="11">INT(S8/1000000000)</f>
        <v>0</v>
      </c>
      <c r="V8">
        <f t="shared" ref="V8:V13" si="12">INT((S8-U8*1000000000)/100000000)</f>
        <v>0</v>
      </c>
      <c r="W8">
        <f t="shared" ref="W8:W13" si="13">INT((S8-U8*1000000000-V8*100000000)/10000000)</f>
        <v>0</v>
      </c>
      <c r="X8">
        <f t="shared" ref="X8:X13" si="14">INT((S8-U8*1000000000-V8*100000000-W8*10000000)/1000000)</f>
        <v>0</v>
      </c>
      <c r="Y8">
        <f t="shared" ref="Y8:Y13" si="15">INT((S8-U8*1000000000-V8*100000000-W8*10000000-X8*1000000)/100000)</f>
        <v>0</v>
      </c>
      <c r="Z8">
        <f t="shared" ref="Z8:Z13" si="16">INT((S8-U8*1000000000-V8*100000000-W8*10000000-X8*1000000-Y8*100000)/10000)</f>
        <v>0</v>
      </c>
      <c r="AA8">
        <f t="shared" ref="AA8:AA13" si="17">INT((S8-U8*1000000000-V8*100000000-W8*10000000-X8*1000000-Y8*100000-Z8*10000)/1000)</f>
        <v>0</v>
      </c>
      <c r="AB8">
        <f t="shared" ref="AB8:AB13" si="18">INT((S8-U8*1000000000-V8*100000000-W8*10000000-X8*1000000-Y8*100000-Z8*10000-AA8*1000)/100)</f>
        <v>0</v>
      </c>
      <c r="AC8">
        <f t="shared" ref="AC8:AC13" si="19">INT((S8-U8*1000000000-V8*100000000-W8*10000000-X8*1000000-Y8*100000-Z8*10000-AA8*1000-AB8*100)/10)</f>
        <v>0</v>
      </c>
      <c r="AD8">
        <f t="shared" ref="AD8:AD13" si="20">INT((S8-U8*1000000000-V8*100000000-W8*10000000-X8*1000000-Y8*100000-Z8*10000-AA8*1000-AB8*100-AC8*10))</f>
        <v>0</v>
      </c>
    </row>
    <row r="9" spans="1:30" ht="30.75" customHeight="1" thickTop="1" thickBot="1" x14ac:dyDescent="0.2">
      <c r="A9" s="3"/>
      <c r="B9" s="46" t="s">
        <v>28</v>
      </c>
      <c r="C9" s="44"/>
      <c r="D9" s="44"/>
      <c r="E9" s="45"/>
      <c r="F9" s="16" t="str">
        <f t="shared" si="0"/>
        <v/>
      </c>
      <c r="G9" s="17" t="str">
        <f t="shared" si="1"/>
        <v/>
      </c>
      <c r="H9" s="16" t="str">
        <f t="shared" si="2"/>
        <v/>
      </c>
      <c r="I9" s="18" t="str">
        <f t="shared" si="3"/>
        <v/>
      </c>
      <c r="J9" s="17" t="str">
        <f t="shared" si="4"/>
        <v/>
      </c>
      <c r="K9" s="16" t="str">
        <f t="shared" si="5"/>
        <v/>
      </c>
      <c r="L9" s="18" t="str">
        <f t="shared" si="6"/>
        <v/>
      </c>
      <c r="M9" s="17" t="str">
        <f t="shared" si="7"/>
        <v/>
      </c>
      <c r="N9" s="16" t="str">
        <f t="shared" si="8"/>
        <v/>
      </c>
      <c r="O9" s="18" t="str">
        <f t="shared" si="9"/>
        <v/>
      </c>
      <c r="P9" s="17" t="str">
        <f t="shared" si="10"/>
        <v/>
      </c>
      <c r="Q9" s="2" t="s">
        <v>31</v>
      </c>
      <c r="S9" s="15"/>
      <c r="T9" s="13"/>
      <c r="U9">
        <f t="shared" si="11"/>
        <v>0</v>
      </c>
      <c r="V9">
        <f t="shared" si="12"/>
        <v>0</v>
      </c>
      <c r="W9">
        <f t="shared" si="13"/>
        <v>0</v>
      </c>
      <c r="X9">
        <f t="shared" si="14"/>
        <v>0</v>
      </c>
      <c r="Y9">
        <f t="shared" si="15"/>
        <v>0</v>
      </c>
      <c r="Z9">
        <f t="shared" si="16"/>
        <v>0</v>
      </c>
      <c r="AA9">
        <f t="shared" si="17"/>
        <v>0</v>
      </c>
      <c r="AB9">
        <f t="shared" si="18"/>
        <v>0</v>
      </c>
      <c r="AC9">
        <f t="shared" si="19"/>
        <v>0</v>
      </c>
      <c r="AD9">
        <f t="shared" si="20"/>
        <v>0</v>
      </c>
    </row>
    <row r="10" spans="1:30" ht="30.75" customHeight="1" thickTop="1" thickBot="1" x14ac:dyDescent="0.2">
      <c r="A10" s="3"/>
      <c r="B10" s="46" t="s">
        <v>29</v>
      </c>
      <c r="C10" s="44"/>
      <c r="D10" s="44"/>
      <c r="E10" s="45"/>
      <c r="F10" s="16" t="str">
        <f t="shared" si="0"/>
        <v/>
      </c>
      <c r="G10" s="17" t="str">
        <f t="shared" si="1"/>
        <v/>
      </c>
      <c r="H10" s="16" t="str">
        <f t="shared" si="2"/>
        <v/>
      </c>
      <c r="I10" s="18" t="str">
        <f t="shared" si="3"/>
        <v/>
      </c>
      <c r="J10" s="17" t="str">
        <f t="shared" si="4"/>
        <v/>
      </c>
      <c r="K10" s="16" t="str">
        <f t="shared" si="5"/>
        <v/>
      </c>
      <c r="L10" s="18" t="str">
        <f t="shared" si="6"/>
        <v/>
      </c>
      <c r="M10" s="17" t="str">
        <f t="shared" si="7"/>
        <v/>
      </c>
      <c r="N10" s="16" t="str">
        <f t="shared" si="8"/>
        <v/>
      </c>
      <c r="O10" s="18" t="str">
        <f t="shared" si="9"/>
        <v/>
      </c>
      <c r="P10" s="17" t="str">
        <f t="shared" si="10"/>
        <v/>
      </c>
      <c r="Q10" s="2" t="s">
        <v>20</v>
      </c>
      <c r="S10" s="15"/>
      <c r="T10" s="13"/>
      <c r="U10">
        <f t="shared" si="11"/>
        <v>0</v>
      </c>
      <c r="V10">
        <f t="shared" si="12"/>
        <v>0</v>
      </c>
      <c r="W10">
        <f t="shared" si="13"/>
        <v>0</v>
      </c>
      <c r="X10">
        <f t="shared" si="14"/>
        <v>0</v>
      </c>
      <c r="Y10">
        <f t="shared" si="15"/>
        <v>0</v>
      </c>
      <c r="Z10">
        <f t="shared" si="16"/>
        <v>0</v>
      </c>
      <c r="AA10">
        <f t="shared" si="17"/>
        <v>0</v>
      </c>
      <c r="AB10">
        <f t="shared" si="18"/>
        <v>0</v>
      </c>
      <c r="AC10">
        <f t="shared" si="19"/>
        <v>0</v>
      </c>
      <c r="AD10">
        <f t="shared" si="20"/>
        <v>0</v>
      </c>
    </row>
    <row r="11" spans="1:30" ht="30.75" customHeight="1" thickTop="1" x14ac:dyDescent="0.15">
      <c r="A11" s="40"/>
      <c r="B11" s="41"/>
      <c r="C11" s="41"/>
      <c r="D11" s="41"/>
      <c r="E11" s="42"/>
      <c r="F11" s="19"/>
      <c r="G11" s="5"/>
      <c r="H11" s="3"/>
      <c r="I11" s="4"/>
      <c r="J11" s="5"/>
      <c r="K11" s="7"/>
      <c r="L11" s="4"/>
      <c r="M11" s="6"/>
      <c r="N11" s="3"/>
      <c r="O11" s="4"/>
      <c r="P11" s="5"/>
      <c r="Q11" s="2"/>
      <c r="S11" s="29"/>
      <c r="T11" s="13"/>
      <c r="U11">
        <f t="shared" ref="U11:U12" si="21">INT(S11/1000000000)</f>
        <v>0</v>
      </c>
      <c r="V11">
        <f t="shared" ref="V11:V12" si="22">INT((S11-U11*1000000000)/100000000)</f>
        <v>0</v>
      </c>
      <c r="W11">
        <f t="shared" ref="W11:W12" si="23">INT((S11-U11*1000000000-V11*100000000)/10000000)</f>
        <v>0</v>
      </c>
      <c r="X11">
        <f t="shared" ref="X11:X12" si="24">INT((S11-U11*1000000000-V11*100000000-W11*10000000)/1000000)</f>
        <v>0</v>
      </c>
      <c r="Y11">
        <f t="shared" ref="Y11:Y12" si="25">INT((S11-U11*1000000000-V11*100000000-W11*10000000-X11*1000000)/100000)</f>
        <v>0</v>
      </c>
      <c r="Z11">
        <f t="shared" ref="Z11:Z12" si="26">INT((S11-U11*1000000000-V11*100000000-W11*10000000-X11*1000000-Y11*100000)/10000)</f>
        <v>0</v>
      </c>
      <c r="AA11">
        <f t="shared" ref="AA11:AA12" si="27">INT((S11-U11*1000000000-V11*100000000-W11*10000000-X11*1000000-Y11*100000-Z11*10000)/1000)</f>
        <v>0</v>
      </c>
      <c r="AB11">
        <f t="shared" ref="AB11:AB12" si="28">INT((S11-U11*1000000000-V11*100000000-W11*10000000-X11*1000000-Y11*100000-Z11*10000-AA11*1000)/100)</f>
        <v>0</v>
      </c>
      <c r="AC11">
        <f t="shared" ref="AC11:AC12" si="29">INT((S11-U11*1000000000-V11*100000000-W11*10000000-X11*1000000-Y11*100000-Z11*10000-AA11*1000-AB11*100)/10)</f>
        <v>0</v>
      </c>
      <c r="AD11">
        <f t="shared" ref="AD11:AD12" si="30">INT((S11-U11*1000000000-V11*100000000-W11*10000000-X11*1000000-Y11*100000-Z11*10000-AA11*1000-AB11*100-AC11*10))</f>
        <v>0</v>
      </c>
    </row>
    <row r="12" spans="1:30" ht="30.75" customHeight="1" x14ac:dyDescent="0.15">
      <c r="A12" s="37" t="s">
        <v>14</v>
      </c>
      <c r="B12" s="38"/>
      <c r="C12" s="38"/>
      <c r="D12" s="38"/>
      <c r="E12" s="39"/>
      <c r="F12" s="16"/>
      <c r="G12" s="17"/>
      <c r="H12" s="16"/>
      <c r="I12" s="18"/>
      <c r="J12" s="17"/>
      <c r="K12" s="16"/>
      <c r="L12" s="18"/>
      <c r="M12" s="17"/>
      <c r="N12" s="16"/>
      <c r="O12" s="18"/>
      <c r="P12" s="17"/>
      <c r="Q12" s="2" t="s">
        <v>34</v>
      </c>
      <c r="S12" s="29" t="e">
        <f>#REF!</f>
        <v>#REF!</v>
      </c>
      <c r="T12" s="13"/>
      <c r="U12" t="e">
        <f t="shared" si="21"/>
        <v>#REF!</v>
      </c>
      <c r="V12" t="e">
        <f t="shared" si="22"/>
        <v>#REF!</v>
      </c>
      <c r="W12" t="e">
        <f t="shared" si="23"/>
        <v>#REF!</v>
      </c>
      <c r="X12" t="e">
        <f t="shared" si="24"/>
        <v>#REF!</v>
      </c>
      <c r="Y12" t="e">
        <f t="shared" si="25"/>
        <v>#REF!</v>
      </c>
      <c r="Z12" t="e">
        <f t="shared" si="26"/>
        <v>#REF!</v>
      </c>
      <c r="AA12" t="e">
        <f t="shared" si="27"/>
        <v>#REF!</v>
      </c>
      <c r="AB12" t="e">
        <f t="shared" si="28"/>
        <v>#REF!</v>
      </c>
      <c r="AC12" t="e">
        <f t="shared" si="29"/>
        <v>#REF!</v>
      </c>
      <c r="AD12" t="e">
        <f t="shared" si="30"/>
        <v>#REF!</v>
      </c>
    </row>
    <row r="13" spans="1:30" ht="4.5" customHeight="1" x14ac:dyDescent="0.15">
      <c r="A13" s="40"/>
      <c r="B13" s="41"/>
      <c r="C13" s="41"/>
      <c r="D13" s="41"/>
      <c r="E13" s="42"/>
      <c r="F13" s="19"/>
      <c r="G13" s="5"/>
      <c r="H13" s="3"/>
      <c r="I13" s="4"/>
      <c r="J13" s="5"/>
      <c r="K13" s="7"/>
      <c r="L13" s="4"/>
      <c r="M13" s="6"/>
      <c r="N13" s="3"/>
      <c r="O13" s="4"/>
      <c r="P13" s="5"/>
      <c r="Q13" s="2"/>
      <c r="T13" s="13"/>
      <c r="U13">
        <f t="shared" si="11"/>
        <v>0</v>
      </c>
      <c r="V13">
        <f t="shared" si="12"/>
        <v>0</v>
      </c>
      <c r="W13">
        <f t="shared" si="13"/>
        <v>0</v>
      </c>
      <c r="X13">
        <f t="shared" si="14"/>
        <v>0</v>
      </c>
      <c r="Y13">
        <f t="shared" si="15"/>
        <v>0</v>
      </c>
      <c r="Z13">
        <f t="shared" si="16"/>
        <v>0</v>
      </c>
      <c r="AA13">
        <f t="shared" si="17"/>
        <v>0</v>
      </c>
      <c r="AB13">
        <f t="shared" si="18"/>
        <v>0</v>
      </c>
      <c r="AC13">
        <f t="shared" si="19"/>
        <v>0</v>
      </c>
      <c r="AD13">
        <f t="shared" si="20"/>
        <v>0</v>
      </c>
    </row>
    <row r="14" spans="1:30" ht="20.25" customHeight="1" x14ac:dyDescent="0.15">
      <c r="A14" s="59" t="s">
        <v>16</v>
      </c>
      <c r="B14" s="58"/>
      <c r="C14" s="47" t="s">
        <v>11</v>
      </c>
      <c r="D14" s="47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3"/>
    </row>
    <row r="15" spans="1:30" ht="20.25" customHeight="1" x14ac:dyDescent="0.15">
      <c r="A15" s="59"/>
      <c r="B15" s="58"/>
      <c r="C15" s="47" t="s">
        <v>9</v>
      </c>
      <c r="D15" s="47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</row>
    <row r="16" spans="1:30" ht="20.25" customHeight="1" x14ac:dyDescent="0.15">
      <c r="A16" s="59"/>
      <c r="B16" s="58"/>
      <c r="C16" s="47" t="s">
        <v>10</v>
      </c>
      <c r="D16" s="47"/>
      <c r="E16" s="64"/>
      <c r="F16" s="64"/>
      <c r="G16" s="64"/>
      <c r="H16" s="64"/>
      <c r="I16" s="64"/>
      <c r="J16" s="64"/>
      <c r="K16" s="64"/>
      <c r="L16" s="64"/>
      <c r="M16" s="64"/>
      <c r="N16" s="64"/>
      <c r="P16" s="60" t="s">
        <v>7</v>
      </c>
      <c r="Q16" s="20"/>
    </row>
    <row r="17" spans="1:17" ht="20.25" customHeight="1" x14ac:dyDescent="0.15">
      <c r="A17" s="21"/>
      <c r="B17" s="14"/>
      <c r="C17" s="58" t="s">
        <v>13</v>
      </c>
      <c r="D17" s="58"/>
      <c r="E17" s="64"/>
      <c r="F17" s="64"/>
      <c r="G17" s="64"/>
      <c r="H17" s="64"/>
      <c r="I17" s="64"/>
      <c r="J17" s="64"/>
      <c r="K17" s="64"/>
      <c r="L17" s="64"/>
      <c r="M17" s="64"/>
      <c r="N17" s="64"/>
      <c r="P17" s="60"/>
      <c r="Q17" s="20"/>
    </row>
    <row r="18" spans="1:17" ht="17.25" x14ac:dyDescent="0.15">
      <c r="A18" s="56" t="s">
        <v>15</v>
      </c>
      <c r="B18" s="57"/>
      <c r="C18" s="57"/>
      <c r="D18" s="57"/>
      <c r="E18" s="65" t="s">
        <v>18</v>
      </c>
      <c r="F18" s="65"/>
      <c r="G18" s="65"/>
      <c r="H18" s="65"/>
      <c r="I18" s="22"/>
      <c r="J18" s="61" t="s">
        <v>8</v>
      </c>
      <c r="K18" s="61"/>
      <c r="L18" s="23"/>
      <c r="M18" s="23"/>
      <c r="N18" s="23"/>
      <c r="O18" s="23"/>
      <c r="P18" s="23"/>
      <c r="Q18" s="24"/>
    </row>
  </sheetData>
  <mergeCells count="28">
    <mergeCell ref="P16:P17"/>
    <mergeCell ref="J18:K18"/>
    <mergeCell ref="E14:Q14"/>
    <mergeCell ref="E15:Q15"/>
    <mergeCell ref="E16:N16"/>
    <mergeCell ref="E17:N17"/>
    <mergeCell ref="E18:H18"/>
    <mergeCell ref="A18:D18"/>
    <mergeCell ref="C17:D17"/>
    <mergeCell ref="C16:D16"/>
    <mergeCell ref="A13:E13"/>
    <mergeCell ref="C14:D14"/>
    <mergeCell ref="A14:B16"/>
    <mergeCell ref="C15:D15"/>
    <mergeCell ref="A3:C3"/>
    <mergeCell ref="A4:C4"/>
    <mergeCell ref="D3:Q3"/>
    <mergeCell ref="D4:Q4"/>
    <mergeCell ref="Q5:Q6"/>
    <mergeCell ref="F5:P5"/>
    <mergeCell ref="A6:E6"/>
    <mergeCell ref="A2:Q2"/>
    <mergeCell ref="A5:E5"/>
    <mergeCell ref="A12:E12"/>
    <mergeCell ref="A11:E11"/>
    <mergeCell ref="A8:E8"/>
    <mergeCell ref="B9:E9"/>
    <mergeCell ref="B10:E10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4014822DFB5148AB7B4C9F46112BAC" ma:contentTypeVersion="15" ma:contentTypeDescription="新しいドキュメントを作成します。" ma:contentTypeScope="" ma:versionID="6407e97a4c71b9b4791c93aedfbbb344">
  <xsd:schema xmlns:xsd="http://www.w3.org/2001/XMLSchema" xmlns:xs="http://www.w3.org/2001/XMLSchema" xmlns:p="http://schemas.microsoft.com/office/2006/metadata/properties" xmlns:ns2="f13f28e0-b21b-403e-ab17-68fd7fb430dc" xmlns:ns3="7e408fee-ffed-4585-bd51-a5a21b6506b9" targetNamespace="http://schemas.microsoft.com/office/2006/metadata/properties" ma:root="true" ma:fieldsID="07f8e34514b6d151ad3dab5e2c48e6f5" ns2:_="" ns3:_="">
    <xsd:import namespace="f13f28e0-b21b-403e-ab17-68fd7fb430dc"/>
    <xsd:import namespace="7e408fee-ffed-4585-bd51-a5a21b6506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f28e0-b21b-403e-ab17-68fd7fb430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f212cc-3afa-4c3c-bbd7-975c581f08b4}" ma:internalName="TaxCatchAll" ma:showField="CatchAllData" ma:web="f13f28e0-b21b-403e-ab17-68fd7fb43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8fee-ffed-4585-bd51-a5a21b650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4a9080-d7e5-4685-be7f-177cae006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408fee-ffed-4585-bd51-a5a21b6506b9">
      <Terms xmlns="http://schemas.microsoft.com/office/infopath/2007/PartnerControls"/>
    </lcf76f155ced4ddcb4097134ff3c332f>
    <TaxCatchAll xmlns="f13f28e0-b21b-403e-ab17-68fd7fb430dc" xsi:nil="true"/>
  </documentManagement>
</p:properties>
</file>

<file path=customXml/itemProps1.xml><?xml version="1.0" encoding="utf-8"?>
<ds:datastoreItem xmlns:ds="http://schemas.openxmlformats.org/officeDocument/2006/customXml" ds:itemID="{33AAAFA1-D8B4-4826-9C84-D52AE9F39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f28e0-b21b-403e-ab17-68fd7fb430dc"/>
    <ds:schemaRef ds:uri="7e408fee-ffed-4585-bd51-a5a21b650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22E77-9148-4D6C-91D1-76841ECD6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AFF7F0-A57C-47E2-9B7C-D2C61741FA47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f13f28e0-b21b-403e-ab17-68fd7fb430dc"/>
    <ds:schemaRef ds:uri="http://schemas.openxmlformats.org/package/2006/metadata/core-properties"/>
    <ds:schemaRef ds:uri="7e408fee-ffed-4585-bd51-a5a21b6506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茂田 理紀 (Shigeta Riki)</cp:lastModifiedBy>
  <cp:lastPrinted>2026-06-02T23:44:21Z</cp:lastPrinted>
  <dcterms:created xsi:type="dcterms:W3CDTF">2015-06-23T23:38:57Z</dcterms:created>
  <dcterms:modified xsi:type="dcterms:W3CDTF">2026-06-02T23:45:20Z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0x010100834014822DFB5148AB7B4C9F46112BAC</vt:lpwstr>
  </property>
</Properties>
</file>