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01\串間市Documents and Settings\財務課\財政係\当年度\D01-03-03 庁外通知報告\庁外通知報告 H31\01 県\04 1月～３月\【提出期限：３月２日（月）正午】平成30年度財政状況資料集の作成について\"/>
    </mc:Choice>
  </mc:AlternateContent>
  <bookViews>
    <workbookView xWindow="0" yWindow="0" windowWidth="19425" windowHeight="1240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<sst xmlns="http://schemas.openxmlformats.org/spreadsheetml/2006/main" count="1083" uniqueCount="598">
  <si>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</si>
  <si>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</si>
  <si>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</si>
  <si>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</si>
  <si>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</si>
  <si>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</si>
  <si>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</si>
  <si>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</si>
  <si>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</si>
  <si>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</si>
  <si>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</si>
  <si>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</si>
  <si>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</si>
  <si>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</si>
  <si>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</si>
  <si>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</si>
  <si>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</si>
  <si>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</si>
  <si>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</si>
  <si>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</si>
  <si>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</si>
  <si>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</si>
  <si>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</si>
  <si>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</si>
  <si>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</si>
  <si>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</si>
  <si>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</si>
  <si>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</si>
  <si>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</si>
  <si>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</si>
  <si>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</si>
  <si>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</si>
  <si>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</si>
  <si>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</si>
  <si>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</si>
  <si>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</si>
  <si>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</si>
  <si>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</si>
  <si>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</si>
  <si>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</si>
  <si>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</si>
  <si>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</si>
  <si>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</si>
  <si>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</si>
  <si>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</si>
  <si>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</si>
  <si>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</si>
  <si>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</si>
  <si>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</si>
  <si>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</si>
  <si>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</si>
  <si>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</si>
  <si>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</si>
  <si>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</si>
  <si>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</si>
  <si>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</si>
  <si>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</si>
  <si>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</si>
  <si>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</si>
  <si>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</si>
  <si>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</si>
  <si>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</si>
  <si>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</si>
  <si>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</si>
  <si>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</si>
  <si>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</si>
  <si>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</si>
  <si>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</si>
  <si>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</si>
  <si>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</si>
  <si>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</si>
  <si>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</si>
  <si>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</si>
  <si>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</si>
  <si>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</si>
  <si>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</si>
  <si>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</si>
  <si>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</si>
  <si>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</si>
  <si>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</si>
  <si>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</si>
  <si>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</si>
  <si>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</si>
  <si>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</si>
  <si>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</si>
  <si>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</si>
  <si>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</si>
  <si>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</si>
  <si>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</si>
  <si>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</si>
  <si>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</si>
  <si>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</si>
  <si>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</si>
  <si>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</si>
  <si>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</si>
  <si>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</si>
  <si>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</si>
  <si>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</si>
  <si>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</si>
  <si>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</si>
  <si>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</si>
  <si>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</si>
  <si>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</si>
  <si>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</si>
  <si>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</si>
  <si>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</si>
  <si>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</si>
  <si>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</si>
  <si>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</si>
  <si>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</si>
  <si>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</si>
  <si>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</si>
  <si>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</si>
  <si>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</si>
  <si>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</si>
  <si>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</si>
  <si>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</si>
  <si>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</si>
  <si>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</si>
  <si>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</si>
  <si>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</si>
  <si>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</si>
  <si>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</si>
  <si>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</si>
  <si>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</si>
  <si>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</si>
  <si>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</si>
  <si>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</si>
  <si>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</si>
  <si>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</si>
  <si>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</si>
  <si>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</si>
  <si>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</si>
  <si>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</si>
  <si>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</si>
  <si>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</si>
  <si>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</si>
  <si>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</si>
  <si>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</si>
  <si>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</si>
  <si>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</si>
  <si>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</si>
  <si>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</si>
  <si>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</si>
  <si>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</si>
  <si>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</si>
  <si>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</si>
  <si>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</si>
  <si>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</si>
  <si>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</si>
  <si>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病院事業会計</t>
    <phoneticPr fontId="5"/>
  </si>
  <si>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</si>
  <si>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</si>
  <si>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</si>
  <si>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</si>
  <si>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</si>
  <si>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</si>
  <si>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</si>
  <si>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</si>
  <si>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</si>
  <si>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</si>
  <si>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</si>
  <si>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</si>
  <si>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</si>
  <si>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</si>
  <si>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</si>
  <si>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</si>
  <si>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</si>
  <si>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</si>
  <si>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</si>
  <si>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</si>
  <si>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</si>
  <si>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</si>
  <si>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</si>
  <si>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</si>
  <si>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</si>
  <si>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</si>
  <si>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</si>
  <si>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</si>
  <si>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</si>
  <si>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</si>
  <si>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</si>
  <si>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</si>
  <si>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</si>
  <si>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</si>
  <si>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</si>
  <si>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</si>
  <si>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</si>
  <si>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</si>
  <si>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</si>
  <si>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</si>
  <si>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</si>
  <si>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</si>
  <si>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</si>
  <si>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</si>
  <si>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</si>
  <si>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</si>
  <si>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</si>
  <si>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</si>
  <si>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</si>
  <si>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</si>
  <si>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</si>
  <si>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</si>
  <si>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</si>
  <si>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</si>
  <si>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</si>
  <si>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</si>
  <si>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</si>
  <si>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</si>
  <si>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</si>
  <si>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</si>
  <si>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</si>
  <si>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</si>
  <si>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宮崎県串間市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</si>
  <si>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</si>
  <si>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</si>
  <si>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</si>
  <si>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</si>
  <si>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</si>
  <si>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</si>
  <si>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</si>
  <si>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</si>
  <si>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</si>
  <si>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</si>
  <si>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</si>
  <si>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</si>
  <si>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</si>
  <si>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</si>
  <si>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</si>
  <si>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</si>
  <si>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</si>
  <si>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</si>
  <si>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</si>
  <si>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</si>
  <si>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</si>
  <si>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</si>
  <si>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</si>
  <si>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</si>
  <si>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</si>
  <si>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</si>
  <si>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</si>
  <si>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</si>
  <si>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</si>
  <si>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</si>
  <si>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</si>
  <si>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</si>
  <si>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</si>
  <si>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</si>
  <si>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</si>
  <si>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</si>
  <si>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</si>
  <si>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</si>
  <si>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</si>
  <si>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</si>
  <si>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</si>
  <si>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</si>
  <si>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</si>
  <si>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</si>
  <si>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</si>
  <si>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</si>
  <si>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</si>
  <si>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</si>
  <si>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</si>
  <si>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</si>
  <si>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</si>
  <si>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</si>
  <si>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</si>
  <si>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</si>
  <si>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</si>
  <si>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</si>
  <si>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</si>
  <si>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</si>
  <si>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</si>
  <si>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</si>
  <si>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</si>
  <si>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</si>
  <si>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</si>
  <si>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</si>
  <si>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</si>
  <si>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</si>
  <si>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</si>
  <si>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</si>
  <si>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</si>
  <si>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</si>
  <si>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</si>
  <si>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</si>
  <si>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</si>
  <si>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</si>
  <si>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</si>
  <si>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</si>
  <si>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</si>
  <si>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</si>
  <si>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</si>
  <si>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</si>
  <si>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</si>
  <si>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</si>
  <si>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</si>
  <si>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</si>
  <si>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</si>
  <si>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</si>
  <si>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</si>
  <si>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</si>
  <si>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</si>
  <si>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</si>
  <si>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</si>
  <si>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</si>
  <si>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</si>
  <si>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</si>
  <si>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</si>
  <si>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</si>
  <si>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</si>
  <si>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</si>
  <si>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</si>
  <si>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</si>
  <si>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</si>
  <si>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</si>
  <si>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</si>
  <si>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</si>
  <si>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</si>
  <si>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</si>
  <si>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</si>
  <si>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</si>
  <si>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</si>
  <si>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</si>
  <si>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</si>
  <si>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</si>
  <si>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</si>
  <si>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</si>
  <si>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</si>
  <si>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</si>
  <si>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</si>
  <si>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</si>
  <si>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</si>
  <si>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</si>
  <si>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</si>
  <si>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</si>
  <si>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</si>
  <si>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</si>
  <si>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</si>
  <si>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</si>
  <si>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</si>
  <si>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</si>
  <si>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</si>
  <si>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</si>
  <si>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</si>
  <si>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</si>
  <si>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</si>
  <si>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</si>
  <si>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</si>
  <si>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</si>
  <si>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</si>
  <si>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</si>
  <si>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</si>
  <si>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</si>
  <si>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</si>
  <si>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</si>
  <si>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</si>
  <si>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</si>
  <si>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</si>
  <si>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</si>
  <si>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</si>
  <si>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</si>
  <si>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</si>
  <si>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</si>
  <si>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宮崎県串間市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</si>
  <si>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</si>
  <si>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</si>
  <si>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</si>
  <si>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</si>
  <si>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</si>
  <si>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</si>
  <si>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</si>
  <si>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</si>
  <si>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</si>
  <si>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</si>
  <si>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</si>
  <si>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</si>
  <si>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</si>
  <si>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</si>
  <si>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</si>
  <si>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</si>
  <si>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</si>
  <si>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</si>
  <si>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</si>
  <si>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</si>
  <si>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物品特別会計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</si>
  <si>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</si>
  <si>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</si>
  <si>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</si>
  <si>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</si>
  <si>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</si>
  <si>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</si>
  <si>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</si>
  <si>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</si>
  <si>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</si>
  <si>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</si>
  <si>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</si>
  <si>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</si>
  <si>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</si>
  <si>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</si>
  <si>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</si>
  <si>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</si>
  <si>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</si>
  <si>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</si>
  <si>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</si>
  <si>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</si>
  <si>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</si>
  <si>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</si>
  <si>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</si>
  <si>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</si>
  <si>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</si>
  <si>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</si>
  <si>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</si>
  <si>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</si>
  <si>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</si>
  <si>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</si>
  <si>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</si>
  <si>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</si>
  <si>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</si>
  <si>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</si>
  <si>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</si>
  <si>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</si>
  <si>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</si>
  <si>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</si>
  <si>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</si>
  <si>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</si>
  <si>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</si>
  <si>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</si>
  <si>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</si>
  <si>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</si>
  <si>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</si>
  <si>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</si>
  <si>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</si>
  <si>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</si>
  <si>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</si>
  <si>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</si>
  <si>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</si>
  <si>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</si>
  <si>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</si>
  <si>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</si>
  <si>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</si>
  <si>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</si>
  <si>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</si>
  <si>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</si>
  <si>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</si>
  <si>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</si>
  <si>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</si>
  <si>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</si>
  <si>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</si>
  <si>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</si>
  <si>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</si>
  <si>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</si>
  <si>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</si>
  <si>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</si>
  <si>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</si>
  <si>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</si>
  <si>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</si>
  <si>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</si>
  <si>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</si>
  <si>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</si>
  <si>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</si>
  <si>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</si>
  <si>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</si>
  <si>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</si>
  <si>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</si>
  <si>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</si>
  <si>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</si>
  <si>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</si>
  <si>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</si>
  <si>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</si>
  <si>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</si>
  <si>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</si>
  <si>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</si>
  <si>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</si>
  <si>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</si>
  <si>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</si>
  <si>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</si>
  <si>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</si>
  <si>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</si>
  <si>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</si>
  <si>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</si>
  <si>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</si>
  <si>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</si>
  <si>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</si>
  <si>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</si>
  <si>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</si>
  <si>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</si>
  <si>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</si>
  <si>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</si>
  <si>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</si>
  <si>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</si>
  <si>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</si>
  <si>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</si>
  <si>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</si>
  <si>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</si>
  <si>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</si>
  <si>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</si>
  <si>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</si>
  <si>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</si>
  <si>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</si>
  <si>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</si>
  <si>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</si>
  <si>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</si>
  <si>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</si>
  <si>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</si>
  <si>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</si>
  <si>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</si>
  <si>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</si>
  <si>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</si>
  <si>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</si>
  <si>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</si>
  <si>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</si>
  <si>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</si>
  <si>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</si>
  <si>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</si>
  <si>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</si>
  <si>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</si>
  <si>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</si>
  <si>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</si>
  <si>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</si>
  <si>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</si>
  <si>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</si>
  <si>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</si>
  <si>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</si>
  <si>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</si>
  <si>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</si>
  <si>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</si>
  <si>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</si>
  <si>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</si>
  <si>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</si>
  <si>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</si>
  <si>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</si>
  <si>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</si>
  <si>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</si>
  <si>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</si>
  <si>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</si>
  <si>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</si>
  <si>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</si>
  <si>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</si>
  <si>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</si>
  <si>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</si>
  <si>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</si>
  <si>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</si>
  <si>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</si>
  <si>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</si>
  <si>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</si>
  <si>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</si>
  <si>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</si>
  <si>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</si>
  <si>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</si>
  <si>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</si>
  <si>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0.10</t>
  </si>
  <si>
    <t>▲ 0.96</t>
  </si>
  <si>
    <t>病院事業会計</t>
  </si>
  <si>
    <t>▲ 1.97</t>
  </si>
  <si>
    <t>▲ 0.98</t>
  </si>
  <si>
    <t>水道事業会計</t>
  </si>
  <si>
    <t>一般会計</t>
  </si>
  <si>
    <t>介護保険特別会計（事業勘定）</t>
  </si>
  <si>
    <t>国民健康保険特別会計（事業勘定）</t>
  </si>
  <si>
    <t>公共下水道事業特別会計</t>
  </si>
  <si>
    <t>後期高齢者医療特別会計</t>
  </si>
  <si>
    <t>市木診療所特別会計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</si>
  <si>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</si>
  <si>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</si>
  <si>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</si>
  <si>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</si>
  <si>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</si>
  <si>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</si>
  <si>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</si>
  <si>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</si>
  <si>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</si>
  <si>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</si>
  <si>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t>
    <phoneticPr fontId="2"/>
  </si>
  <si>
    <t>-</t>
    <phoneticPr fontId="2"/>
  </si>
  <si>
    <t>-</t>
    <phoneticPr fontId="2"/>
  </si>
  <si>
    <t>-</t>
    <phoneticPr fontId="2"/>
  </si>
  <si>
    <t>公共施設等整備資金積立基金</t>
  </si>
  <si>
    <t>退職手当基金</t>
  </si>
  <si>
    <t>過疎自立促進基金</t>
  </si>
  <si>
    <t>地域福祉事業基金</t>
  </si>
  <si>
    <t>がんばっどふるさと応援基金</t>
  </si>
  <si>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</si>
  <si>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</si>
  <si>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</si>
  <si>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</si>
  <si>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</si>
  <si>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</si>
  <si>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</si>
  <si>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南那珂森林組合</t>
    <phoneticPr fontId="2"/>
  </si>
  <si>
    <t>-</t>
    <phoneticPr fontId="2"/>
  </si>
  <si>
    <t>-</t>
    <phoneticPr fontId="2"/>
  </si>
  <si>
    <t>-</t>
    <phoneticPr fontId="2"/>
  </si>
  <si>
    <t>-</t>
    <phoneticPr fontId="2"/>
  </si>
  <si>
    <t>-</t>
    <phoneticPr fontId="2"/>
  </si>
  <si>
    <t>宮崎県市町村総合事務組合(一般会計）</t>
    <rPh sb="0" eb="3">
      <t>ミヤザキケン</t>
    </rPh>
    <rPh sb="3" eb="10">
      <t>シチョウソンソウゴウジム</t>
    </rPh>
    <rPh sb="10" eb="12">
      <t>クミアイ</t>
    </rPh>
    <rPh sb="13" eb="17">
      <t>イッパンカイケイ</t>
    </rPh>
    <phoneticPr fontId="2"/>
  </si>
  <si>
    <t>宮崎県市町村総合事務組合（自治会館管理運営特別会計）</t>
    <rPh sb="0" eb="3">
      <t>ミヤザキケン</t>
    </rPh>
    <rPh sb="3" eb="10">
      <t>シチョウソンソウゴウジム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</si>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</sst>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C98F-4CDD-BBD0-FB26527AA8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70766</c:v>
                </c:pt>
                <c:pt idx="1">
                  <c:v>89729</c:v>
                </c:pt>
                <c:pt idx="2">
                  <c:v>81004</c:v>
                </c:pt>
                <c:pt idx="3">
                  <c:v>69966</c:v>
                </c:pt>
                <c:pt idx="4">
                  <c:v>109913</c:v>
                </c:pt>
              </c:numCache>
            </c:numRef>
          </c:val>
          <c:smooth val="0"/>
          <c:extLst xmlns:c16r2="http://schemas.microsoft.com/office/drawing/2015/06/chart">
            <c:ext xmlns:c16="http://schemas.microsoft.com/office/drawing/2014/chart" uri="{C3380CC4-5D6E-409C-BE32-E72D297353CC}">
              <c16:uniqueId val="{00000001-C98F-4CDD-BBD0-FB26527AA8E9}"/>
            </c:ext>
          </c:extLst>
        </c:ser>
        <c:dLbls>
          <c:showLegendKey val="0"/>
          <c:showVal val="0"/>
          <c:showCatName val="0"/>
          <c:showSerName val="0"/>
          <c:showPercent val="0"/>
          <c:showBubbleSize val="0"/>
        </c:dLbls>
        <c:marker val="1"/>
        <c:smooth val="0"/>
        <c:axId val="490326248"/>
        <c:axId val="490319584"/>
      </c:lineChart>
      <c:catAx>
        <c:axId val="490326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319584"/>
        <c:crosses val="autoZero"/>
        <c:auto val="1"/>
        <c:lblAlgn val="ctr"/>
        <c:lblOffset val="100"/>
        <c:tickLblSkip val="1"/>
        <c:tickMarkSkip val="1"/>
        <c:noMultiLvlLbl val="0"/>
      </c:catAx>
      <c:valAx>
        <c:axId val="490319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326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4.6900000000000004</c:v>
                </c:pt>
                <c:pt idx="1">
                  <c:v>4.6399999999999997</c:v>
                </c:pt>
                <c:pt idx="2">
                  <c:v>4.97</c:v>
                </c:pt>
                <c:pt idx="3">
                  <c:v>4.5</c:v>
                </c:pt>
                <c:pt idx="4">
                  <c:v>4.5</c:v>
                </c:pt>
              </c:numCache>
            </c:numRef>
          </c:val>
          <c:extLst xmlns:c16r2="http://schemas.microsoft.com/office/drawing/2015/06/chart">
            <c:ext xmlns:c16="http://schemas.microsoft.com/office/drawing/2014/chart" uri="{C3380CC4-5D6E-409C-BE32-E72D297353CC}">
              <c16:uniqueId val="{00000000-04CF-458B-82A1-460A7FE1A9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20.8</c:v>
                </c:pt>
                <c:pt idx="1">
                  <c:v>23.73</c:v>
                </c:pt>
                <c:pt idx="2">
                  <c:v>24.48</c:v>
                </c:pt>
                <c:pt idx="3">
                  <c:v>25.01</c:v>
                </c:pt>
                <c:pt idx="4">
                  <c:v>24.52</c:v>
                </c:pt>
              </c:numCache>
            </c:numRef>
          </c:val>
          <c:extLst xmlns:c16r2="http://schemas.microsoft.com/office/drawing/2015/06/chart">
            <c:ext xmlns:c16="http://schemas.microsoft.com/office/drawing/2014/chart" uri="{C3380CC4-5D6E-409C-BE32-E72D297353CC}">
              <c16:uniqueId val="{00000001-04CF-458B-82A1-460A7FE1A99B}"/>
            </c:ext>
          </c:extLst>
        </c:ser>
        <c:dLbls>
          <c:showLegendKey val="0"/>
          <c:showVal val="0"/>
          <c:showCatName val="0"/>
          <c:showSerName val="0"/>
          <c:showPercent val="0"/>
          <c:showBubbleSize val="0"/>
        </c:dLbls>
        <c:gapWidth val="250"/>
        <c:overlap val="100"/>
        <c:axId val="490321936"/>
        <c:axId val="354810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0.76</c:v>
                </c:pt>
                <c:pt idx="1">
                  <c:v>3.31</c:v>
                </c:pt>
                <c:pt idx="2">
                  <c:v>0.54</c:v>
                </c:pt>
                <c:pt idx="3">
                  <c:v>-0.1</c:v>
                </c:pt>
                <c:pt idx="4">
                  <c:v>-0.96</c:v>
                </c:pt>
              </c:numCache>
            </c:numRef>
          </c:val>
          <c:smooth val="0"/>
          <c:extLst xmlns:c16r2="http://schemas.microsoft.com/office/drawing/2015/06/chart">
            <c:ext xmlns:c16="http://schemas.microsoft.com/office/drawing/2014/chart" uri="{C3380CC4-5D6E-409C-BE32-E72D297353CC}">
              <c16:uniqueId val="{00000002-04CF-458B-82A1-460A7FE1A99B}"/>
            </c:ext>
          </c:extLst>
        </c:ser>
        <c:dLbls>
          <c:showLegendKey val="0"/>
          <c:showVal val="0"/>
          <c:showCatName val="0"/>
          <c:showSerName val="0"/>
          <c:showPercent val="0"/>
          <c:showBubbleSize val="0"/>
        </c:dLbls>
        <c:marker val="1"/>
        <c:smooth val="0"/>
        <c:axId val="490321936"/>
        <c:axId val="354810872"/>
      </c:lineChart>
      <c:catAx>
        <c:axId val="49032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810872"/>
        <c:crosses val="autoZero"/>
        <c:auto val="1"/>
        <c:lblAlgn val="ctr"/>
        <c:lblOffset val="100"/>
        <c:tickLblSkip val="1"/>
        <c:tickMarkSkip val="1"/>
        <c:noMultiLvlLbl val="0"/>
      </c:catAx>
      <c:valAx>
        <c:axId val="354810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32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0.11</c:v>
                </c:pt>
                <c:pt idx="4">
                  <c:v>#N/A</c:v>
                </c:pt>
                <c:pt idx="5">
                  <c:v>0.12</c:v>
                </c:pt>
                <c:pt idx="6">
                  <c:v>#N/A</c:v>
                </c:pt>
                <c:pt idx="7">
                  <c:v>2.29</c:v>
                </c:pt>
                <c:pt idx="8">
                  <c:v>#N/A</c:v>
                </c:pt>
                <c:pt idx="9">
                  <c:v>0</c:v>
                </c:pt>
              </c:numCache>
            </c:numRef>
          </c:val>
          <c:extLst xmlns:c16r2="http://schemas.microsoft.com/office/drawing/2015/06/chart">
            <c:ext xmlns:c16="http://schemas.microsoft.com/office/drawing/2014/chart" uri="{C3380CC4-5D6E-409C-BE32-E72D297353CC}">
              <c16:uniqueId val="{00000000-FA7A-4A47-B42C-EB8A32DC8F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7A-4A47-B42C-EB8A32DC8FB9}"/>
            </c:ext>
          </c:extLst>
        </c:ser>
        <c:ser>
          <c:idx val="2"/>
          <c:order val="2"/>
          <c:tx>
            <c:strRef>
              <c:f>データシート!$A$29</c:f>
              <c:strCache>
                <c:ptCount val="1"/>
                <c:pt idx="0">
                  <c:v>市木診療所特別会計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c:v>
                </c:pt>
                <c:pt idx="4">
                  <c:v>#N/A</c:v>
                </c:pt>
                <c:pt idx="5">
                  <c:v>0.04</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2-FA7A-4A47-B42C-EB8A32DC8F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FA7A-4A47-B42C-EB8A32DC8FB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4-FA7A-4A47-B42C-EB8A32DC8FB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1.86</c:v>
                </c:pt>
                <c:pt idx="2">
                  <c:v>#N/A</c:v>
                </c:pt>
                <c:pt idx="3">
                  <c:v>1.74</c:v>
                </c:pt>
                <c:pt idx="4">
                  <c:v>#N/A</c:v>
                </c:pt>
                <c:pt idx="5">
                  <c:v>1.26</c:v>
                </c:pt>
                <c:pt idx="6">
                  <c:v>#N/A</c:v>
                </c:pt>
                <c:pt idx="7">
                  <c:v>2.09</c:v>
                </c:pt>
                <c:pt idx="8">
                  <c:v>#N/A</c:v>
                </c:pt>
                <c:pt idx="9">
                  <c:v>1.3</c:v>
                </c:pt>
              </c:numCache>
            </c:numRef>
          </c:val>
          <c:extLst xmlns:c16r2="http://schemas.microsoft.com/office/drawing/2015/06/chart">
            <c:ext xmlns:c16="http://schemas.microsoft.com/office/drawing/2014/chart" uri="{C3380CC4-5D6E-409C-BE32-E72D297353CC}">
              <c16:uniqueId val="{00000005-FA7A-4A47-B42C-EB8A32DC8FB9}"/>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0.42</c:v>
                </c:pt>
                <c:pt idx="2">
                  <c:v>#N/A</c:v>
                </c:pt>
                <c:pt idx="3">
                  <c:v>1.45</c:v>
                </c:pt>
                <c:pt idx="4">
                  <c:v>#N/A</c:v>
                </c:pt>
                <c:pt idx="5">
                  <c:v>1.06</c:v>
                </c:pt>
                <c:pt idx="6">
                  <c:v>#N/A</c:v>
                </c:pt>
                <c:pt idx="7">
                  <c:v>1.45</c:v>
                </c:pt>
                <c:pt idx="8">
                  <c:v>#N/A</c:v>
                </c:pt>
                <c:pt idx="9">
                  <c:v>2.14</c:v>
                </c:pt>
              </c:numCache>
            </c:numRef>
          </c:val>
          <c:extLst xmlns:c16r2="http://schemas.microsoft.com/office/drawing/2015/06/chart">
            <c:ext xmlns:c16="http://schemas.microsoft.com/office/drawing/2014/chart" uri="{C3380CC4-5D6E-409C-BE32-E72D297353CC}">
              <c16:uniqueId val="{00000006-FA7A-4A47-B42C-EB8A32DC8FB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4.6500000000000004</c:v>
                </c:pt>
                <c:pt idx="2">
                  <c:v>#N/A</c:v>
                </c:pt>
                <c:pt idx="3">
                  <c:v>4.6399999999999997</c:v>
                </c:pt>
                <c:pt idx="4">
                  <c:v>#N/A</c:v>
                </c:pt>
                <c:pt idx="5">
                  <c:v>4.92</c:v>
                </c:pt>
                <c:pt idx="6">
                  <c:v>#N/A</c:v>
                </c:pt>
                <c:pt idx="7">
                  <c:v>4.45</c:v>
                </c:pt>
                <c:pt idx="8">
                  <c:v>#N/A</c:v>
                </c:pt>
                <c:pt idx="9">
                  <c:v>4.4800000000000004</c:v>
                </c:pt>
              </c:numCache>
            </c:numRef>
          </c:val>
          <c:extLst xmlns:c16r2="http://schemas.microsoft.com/office/drawing/2015/06/chart">
            <c:ext xmlns:c16="http://schemas.microsoft.com/office/drawing/2014/chart" uri="{C3380CC4-5D6E-409C-BE32-E72D297353CC}">
              <c16:uniqueId val="{00000007-FA7A-4A47-B42C-EB8A32DC8FB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6.03</c:v>
                </c:pt>
                <c:pt idx="2">
                  <c:v>#N/A</c:v>
                </c:pt>
                <c:pt idx="3">
                  <c:v>5.13</c:v>
                </c:pt>
                <c:pt idx="4">
                  <c:v>#N/A</c:v>
                </c:pt>
                <c:pt idx="5">
                  <c:v>5.74</c:v>
                </c:pt>
                <c:pt idx="6">
                  <c:v>#N/A</c:v>
                </c:pt>
                <c:pt idx="7">
                  <c:v>6.38</c:v>
                </c:pt>
                <c:pt idx="8">
                  <c:v>#N/A</c:v>
                </c:pt>
                <c:pt idx="9">
                  <c:v>7.26</c:v>
                </c:pt>
              </c:numCache>
            </c:numRef>
          </c:val>
          <c:extLst xmlns:c16r2="http://schemas.microsoft.com/office/drawing/2015/06/chart">
            <c:ext xmlns:c16="http://schemas.microsoft.com/office/drawing/2014/chart" uri="{C3380CC4-5D6E-409C-BE32-E72D297353CC}">
              <c16:uniqueId val="{00000008-FA7A-4A47-B42C-EB8A32DC8FB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6.69</c:v>
                </c:pt>
                <c:pt idx="2">
                  <c:v>#N/A</c:v>
                </c:pt>
                <c:pt idx="3">
                  <c:v>2.5299999999999998</c:v>
                </c:pt>
                <c:pt idx="4">
                  <c:v>1.97</c:v>
                </c:pt>
                <c:pt idx="5">
                  <c:v>#N/A</c:v>
                </c:pt>
                <c:pt idx="6">
                  <c:v>#N/A</c:v>
                </c:pt>
                <c:pt idx="7">
                  <c:v>2.34</c:v>
                </c:pt>
                <c:pt idx="8">
                  <c:v>0.98</c:v>
                </c:pt>
                <c:pt idx="9">
                  <c:v>#N/A</c:v>
                </c:pt>
              </c:numCache>
            </c:numRef>
          </c:val>
          <c:extLst xmlns:c16r2="http://schemas.microsoft.com/office/drawing/2015/06/chart">
            <c:ext xmlns:c16="http://schemas.microsoft.com/office/drawing/2014/chart" uri="{C3380CC4-5D6E-409C-BE32-E72D297353CC}">
              <c16:uniqueId val="{00000009-FA7A-4A47-B42C-EB8A32DC8FB9}"/>
            </c:ext>
          </c:extLst>
        </c:ser>
        <c:dLbls>
          <c:showLegendKey val="0"/>
          <c:showVal val="0"/>
          <c:showCatName val="0"/>
          <c:showSerName val="0"/>
          <c:showPercent val="0"/>
          <c:showBubbleSize val="0"/>
        </c:dLbls>
        <c:gapWidth val="150"/>
        <c:overlap val="100"/>
        <c:axId val="550372976"/>
        <c:axId val="550377680"/>
      </c:barChart>
      <c:catAx>
        <c:axId val="55037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377680"/>
        <c:crosses val="autoZero"/>
        <c:auto val="1"/>
        <c:lblAlgn val="ctr"/>
        <c:lblOffset val="100"/>
        <c:tickLblSkip val="1"/>
        <c:tickMarkSkip val="1"/>
        <c:noMultiLvlLbl val="0"/>
      </c:catAx>
      <c:valAx>
        <c:axId val="55037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37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1083</c:v>
                </c:pt>
                <c:pt idx="5">
                  <c:v>1031</c:v>
                </c:pt>
                <c:pt idx="8">
                  <c:v>978</c:v>
                </c:pt>
                <c:pt idx="11">
                  <c:v>937</c:v>
                </c:pt>
                <c:pt idx="14">
                  <c:v>877</c:v>
                </c:pt>
              </c:numCache>
            </c:numRef>
          </c:val>
          <c:extLst xmlns:c16r2="http://schemas.microsoft.com/office/drawing/2015/06/chart">
            <c:ext xmlns:c16="http://schemas.microsoft.com/office/drawing/2014/chart" uri="{C3380CC4-5D6E-409C-BE32-E72D297353CC}">
              <c16:uniqueId val="{00000000-3942-43B8-811B-8C8A165169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942-43B8-811B-8C8A165169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3942-43B8-811B-8C8A165169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20</c:v>
                </c:pt>
                <c:pt idx="6">
                  <c:v>18</c:v>
                </c:pt>
                <c:pt idx="9">
                  <c:v>14</c:v>
                </c:pt>
                <c:pt idx="12">
                  <c:v>0</c:v>
                </c:pt>
              </c:numCache>
            </c:numRef>
          </c:val>
          <c:extLst xmlns:c16r2="http://schemas.microsoft.com/office/drawing/2015/06/chart">
            <c:ext xmlns:c16="http://schemas.microsoft.com/office/drawing/2014/chart" uri="{C3380CC4-5D6E-409C-BE32-E72D297353CC}">
              <c16:uniqueId val="{00000003-3942-43B8-811B-8C8A165169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241</c:v>
                </c:pt>
                <c:pt idx="3">
                  <c:v>220</c:v>
                </c:pt>
                <c:pt idx="6">
                  <c:v>258</c:v>
                </c:pt>
                <c:pt idx="9">
                  <c:v>257</c:v>
                </c:pt>
                <c:pt idx="12">
                  <c:v>289</c:v>
                </c:pt>
              </c:numCache>
            </c:numRef>
          </c:val>
          <c:extLst xmlns:c16r2="http://schemas.microsoft.com/office/drawing/2015/06/chart">
            <c:ext xmlns:c16="http://schemas.microsoft.com/office/drawing/2014/chart" uri="{C3380CC4-5D6E-409C-BE32-E72D297353CC}">
              <c16:uniqueId val="{00000004-3942-43B8-811B-8C8A165169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42-43B8-811B-8C8A165169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42-43B8-811B-8C8A165169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1153</c:v>
                </c:pt>
                <c:pt idx="3">
                  <c:v>1025</c:v>
                </c:pt>
                <c:pt idx="6">
                  <c:v>987</c:v>
                </c:pt>
                <c:pt idx="9">
                  <c:v>969</c:v>
                </c:pt>
                <c:pt idx="12">
                  <c:v>925</c:v>
                </c:pt>
              </c:numCache>
            </c:numRef>
          </c:val>
          <c:extLst xmlns:c16r2="http://schemas.microsoft.com/office/drawing/2015/06/chart">
            <c:ext xmlns:c16="http://schemas.microsoft.com/office/drawing/2014/chart" uri="{C3380CC4-5D6E-409C-BE32-E72D297353CC}">
              <c16:uniqueId val="{00000007-3942-43B8-811B-8C8A16516932}"/>
            </c:ext>
          </c:extLst>
        </c:ser>
        <c:dLbls>
          <c:showLegendKey val="0"/>
          <c:showVal val="0"/>
          <c:showCatName val="0"/>
          <c:showSerName val="0"/>
          <c:showPercent val="0"/>
          <c:showBubbleSize val="0"/>
        </c:dLbls>
        <c:gapWidth val="100"/>
        <c:overlap val="100"/>
        <c:axId val="550378072"/>
        <c:axId val="550378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333</c:v>
                </c:pt>
                <c:pt idx="2">
                  <c:v>#N/A</c:v>
                </c:pt>
                <c:pt idx="3">
                  <c:v>#N/A</c:v>
                </c:pt>
                <c:pt idx="4">
                  <c:v>235</c:v>
                </c:pt>
                <c:pt idx="5">
                  <c:v>#N/A</c:v>
                </c:pt>
                <c:pt idx="6">
                  <c:v>#N/A</c:v>
                </c:pt>
                <c:pt idx="7">
                  <c:v>286</c:v>
                </c:pt>
                <c:pt idx="8">
                  <c:v>#N/A</c:v>
                </c:pt>
                <c:pt idx="9">
                  <c:v>#N/A</c:v>
                </c:pt>
                <c:pt idx="10">
                  <c:v>303</c:v>
                </c:pt>
                <c:pt idx="11">
                  <c:v>#N/A</c:v>
                </c:pt>
                <c:pt idx="12">
                  <c:v>#N/A</c:v>
                </c:pt>
                <c:pt idx="13">
                  <c:v>337</c:v>
                </c:pt>
                <c:pt idx="14">
                  <c:v>#N/A</c:v>
                </c:pt>
              </c:numCache>
            </c:numRef>
          </c:val>
          <c:smooth val="0"/>
          <c:extLst xmlns:c16r2="http://schemas.microsoft.com/office/drawing/2015/06/chart">
            <c:ext xmlns:c16="http://schemas.microsoft.com/office/drawing/2014/chart" uri="{C3380CC4-5D6E-409C-BE32-E72D297353CC}">
              <c16:uniqueId val="{00000008-3942-43B8-811B-8C8A16516932}"/>
            </c:ext>
          </c:extLst>
        </c:ser>
        <c:dLbls>
          <c:showLegendKey val="0"/>
          <c:showVal val="0"/>
          <c:showCatName val="0"/>
          <c:showSerName val="0"/>
          <c:showPercent val="0"/>
          <c:showBubbleSize val="0"/>
        </c:dLbls>
        <c:marker val="1"/>
        <c:smooth val="0"/>
        <c:axId val="550378072"/>
        <c:axId val="550378856"/>
      </c:lineChart>
      <c:catAx>
        <c:axId val="55037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378856"/>
        <c:crosses val="autoZero"/>
        <c:auto val="1"/>
        <c:lblAlgn val="ctr"/>
        <c:lblOffset val="100"/>
        <c:tickLblSkip val="1"/>
        <c:tickMarkSkip val="1"/>
        <c:noMultiLvlLbl val="0"/>
      </c:catAx>
      <c:valAx>
        <c:axId val="550378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37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8797</c:v>
                </c:pt>
                <c:pt idx="5">
                  <c:v>8747</c:v>
                </c:pt>
                <c:pt idx="8">
                  <c:v>8201</c:v>
                </c:pt>
                <c:pt idx="11">
                  <c:v>7674</c:v>
                </c:pt>
                <c:pt idx="14">
                  <c:v>8198</c:v>
                </c:pt>
              </c:numCache>
            </c:numRef>
          </c:val>
          <c:extLst xmlns:c16r2="http://schemas.microsoft.com/office/drawing/2015/06/chart">
            <c:ext xmlns:c16="http://schemas.microsoft.com/office/drawing/2014/chart" uri="{C3380CC4-5D6E-409C-BE32-E72D297353CC}">
              <c16:uniqueId val="{00000000-03CE-4FC9-9728-9F1670715B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477</c:v>
                </c:pt>
                <c:pt idx="5">
                  <c:v>609</c:v>
                </c:pt>
                <c:pt idx="8">
                  <c:v>571</c:v>
                </c:pt>
                <c:pt idx="11">
                  <c:v>551</c:v>
                </c:pt>
                <c:pt idx="14">
                  <c:v>528</c:v>
                </c:pt>
              </c:numCache>
            </c:numRef>
          </c:val>
          <c:extLst xmlns:c16r2="http://schemas.microsoft.com/office/drawing/2015/06/chart">
            <c:ext xmlns:c16="http://schemas.microsoft.com/office/drawing/2014/chart" uri="{C3380CC4-5D6E-409C-BE32-E72D297353CC}">
              <c16:uniqueId val="{00000001-03CE-4FC9-9728-9F1670715B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3575</c:v>
                </c:pt>
                <c:pt idx="5">
                  <c:v>3792</c:v>
                </c:pt>
                <c:pt idx="8">
                  <c:v>3838</c:v>
                </c:pt>
                <c:pt idx="11">
                  <c:v>3838</c:v>
                </c:pt>
                <c:pt idx="14">
                  <c:v>3694</c:v>
                </c:pt>
              </c:numCache>
            </c:numRef>
          </c:val>
          <c:extLst xmlns:c16r2="http://schemas.microsoft.com/office/drawing/2015/06/chart">
            <c:ext xmlns:c16="http://schemas.microsoft.com/office/drawing/2014/chart" uri="{C3380CC4-5D6E-409C-BE32-E72D297353CC}">
              <c16:uniqueId val="{00000002-03CE-4FC9-9728-9F1670715B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3CE-4FC9-9728-9F1670715B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3CE-4FC9-9728-9F1670715B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3</c:v>
                </c:pt>
                <c:pt idx="12">
                  <c:v>3</c:v>
                </c:pt>
              </c:numCache>
            </c:numRef>
          </c:val>
          <c:extLst xmlns:c16r2="http://schemas.microsoft.com/office/drawing/2015/06/chart">
            <c:ext xmlns:c16="http://schemas.microsoft.com/office/drawing/2014/chart" uri="{C3380CC4-5D6E-409C-BE32-E72D297353CC}">
              <c16:uniqueId val="{00000005-03CE-4FC9-9728-9F1670715B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1809</c:v>
                </c:pt>
                <c:pt idx="3">
                  <c:v>1763</c:v>
                </c:pt>
                <c:pt idx="6">
                  <c:v>1757</c:v>
                </c:pt>
                <c:pt idx="9">
                  <c:v>1681</c:v>
                </c:pt>
                <c:pt idx="12">
                  <c:v>1594</c:v>
                </c:pt>
              </c:numCache>
            </c:numRef>
          </c:val>
          <c:extLst xmlns:c16r2="http://schemas.microsoft.com/office/drawing/2015/06/chart">
            <c:ext xmlns:c16="http://schemas.microsoft.com/office/drawing/2014/chart" uri="{C3380CC4-5D6E-409C-BE32-E72D297353CC}">
              <c16:uniqueId val="{00000006-03CE-4FC9-9728-9F1670715B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c:v>
                </c:pt>
                <c:pt idx="3">
                  <c:v>32</c:v>
                </c:pt>
                <c:pt idx="6">
                  <c:v>14</c:v>
                </c:pt>
                <c:pt idx="9">
                  <c:v>0</c:v>
                </c:pt>
                <c:pt idx="12">
                  <c:v>0</c:v>
                </c:pt>
              </c:numCache>
            </c:numRef>
          </c:val>
          <c:extLst xmlns:c16r2="http://schemas.microsoft.com/office/drawing/2015/06/chart">
            <c:ext xmlns:c16="http://schemas.microsoft.com/office/drawing/2014/chart" uri="{C3380CC4-5D6E-409C-BE32-E72D297353CC}">
              <c16:uniqueId val="{00000007-03CE-4FC9-9728-9F1670715B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3368</c:v>
                </c:pt>
                <c:pt idx="3">
                  <c:v>3298</c:v>
                </c:pt>
                <c:pt idx="6">
                  <c:v>3302</c:v>
                </c:pt>
                <c:pt idx="9">
                  <c:v>3258</c:v>
                </c:pt>
                <c:pt idx="12">
                  <c:v>2690</c:v>
                </c:pt>
              </c:numCache>
            </c:numRef>
          </c:val>
          <c:extLst xmlns:c16r2="http://schemas.microsoft.com/office/drawing/2015/06/chart">
            <c:ext xmlns:c16="http://schemas.microsoft.com/office/drawing/2014/chart" uri="{C3380CC4-5D6E-409C-BE32-E72D297353CC}">
              <c16:uniqueId val="{00000008-03CE-4FC9-9728-9F1670715B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03CE-4FC9-9728-9F1670715B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9284</c:v>
                </c:pt>
                <c:pt idx="3">
                  <c:v>9491</c:v>
                </c:pt>
                <c:pt idx="6">
                  <c:v>9584</c:v>
                </c:pt>
                <c:pt idx="9">
                  <c:v>9598</c:v>
                </c:pt>
                <c:pt idx="12">
                  <c:v>9964</c:v>
                </c:pt>
              </c:numCache>
            </c:numRef>
          </c:val>
          <c:extLst xmlns:c16r2="http://schemas.microsoft.com/office/drawing/2015/06/chart">
            <c:ext xmlns:c16="http://schemas.microsoft.com/office/drawing/2014/chart" uri="{C3380CC4-5D6E-409C-BE32-E72D297353CC}">
              <c16:uniqueId val="{0000000A-03CE-4FC9-9728-9F1670715BAF}"/>
            </c:ext>
          </c:extLst>
        </c:ser>
        <c:dLbls>
          <c:showLegendKey val="0"/>
          <c:showVal val="0"/>
          <c:showCatName val="0"/>
          <c:showSerName val="0"/>
          <c:showPercent val="0"/>
          <c:showBubbleSize val="0"/>
        </c:dLbls>
        <c:gapWidth val="100"/>
        <c:overlap val="100"/>
        <c:axId val="550377288"/>
        <c:axId val="55037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1666</c:v>
                </c:pt>
                <c:pt idx="2">
                  <c:v>#N/A</c:v>
                </c:pt>
                <c:pt idx="3">
                  <c:v>#N/A</c:v>
                </c:pt>
                <c:pt idx="4">
                  <c:v>1438</c:v>
                </c:pt>
                <c:pt idx="5">
                  <c:v>#N/A</c:v>
                </c:pt>
                <c:pt idx="6">
                  <c:v>#N/A</c:v>
                </c:pt>
                <c:pt idx="7">
                  <c:v>2050</c:v>
                </c:pt>
                <c:pt idx="8">
                  <c:v>#N/A</c:v>
                </c:pt>
                <c:pt idx="9">
                  <c:v>#N/A</c:v>
                </c:pt>
                <c:pt idx="10">
                  <c:v>2478</c:v>
                </c:pt>
                <c:pt idx="11">
                  <c:v>#N/A</c:v>
                </c:pt>
                <c:pt idx="12">
                  <c:v>#N/A</c:v>
                </c:pt>
                <c:pt idx="13">
                  <c:v>1830</c:v>
                </c:pt>
                <c:pt idx="14">
                  <c:v>#N/A</c:v>
                </c:pt>
              </c:numCache>
            </c:numRef>
          </c:val>
          <c:smooth val="0"/>
          <c:extLst xmlns:c16r2="http://schemas.microsoft.com/office/drawing/2015/06/chart">
            <c:ext xmlns:c16="http://schemas.microsoft.com/office/drawing/2014/chart" uri="{C3380CC4-5D6E-409C-BE32-E72D297353CC}">
              <c16:uniqueId val="{0000000B-03CE-4FC9-9728-9F1670715BAF}"/>
            </c:ext>
          </c:extLst>
        </c:ser>
        <c:dLbls>
          <c:showLegendKey val="0"/>
          <c:showVal val="0"/>
          <c:showCatName val="0"/>
          <c:showSerName val="0"/>
          <c:showPercent val="0"/>
          <c:showBubbleSize val="0"/>
        </c:dLbls>
        <c:marker val="1"/>
        <c:smooth val="0"/>
        <c:axId val="550377288"/>
        <c:axId val="550371408"/>
      </c:lineChart>
      <c:catAx>
        <c:axId val="55037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0371408"/>
        <c:crosses val="autoZero"/>
        <c:auto val="1"/>
        <c:lblAlgn val="ctr"/>
        <c:lblOffset val="100"/>
        <c:tickLblSkip val="1"/>
        <c:tickMarkSkip val="1"/>
        <c:noMultiLvlLbl val="0"/>
      </c:catAx>
      <c:valAx>
        <c:axId val="55037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37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1655</c:v>
                </c:pt>
                <c:pt idx="1">
                  <c:v>1682</c:v>
                </c:pt>
                <c:pt idx="2">
                  <c:v>1623</c:v>
                </c:pt>
              </c:numCache>
            </c:numRef>
          </c:val>
          <c:extLst xmlns:c16r2="http://schemas.microsoft.com/office/drawing/2015/06/chart">
            <c:ext xmlns:c16="http://schemas.microsoft.com/office/drawing/2014/chart" uri="{C3380CC4-5D6E-409C-BE32-E72D297353CC}">
              <c16:uniqueId val="{00000000-311C-41E1-A5B8-6DB2915143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159</c:v>
                </c:pt>
                <c:pt idx="1">
                  <c:v>159</c:v>
                </c:pt>
                <c:pt idx="2">
                  <c:v>159</c:v>
                </c:pt>
              </c:numCache>
            </c:numRef>
          </c:val>
          <c:extLst xmlns:c16r2="http://schemas.microsoft.com/office/drawing/2015/06/chart">
            <c:ext xmlns:c16="http://schemas.microsoft.com/office/drawing/2014/chart" uri="{C3380CC4-5D6E-409C-BE32-E72D297353CC}">
              <c16:uniqueId val="{00000001-311C-41E1-A5B8-6DB2915143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1887</c:v>
                </c:pt>
                <c:pt idx="1">
                  <c:v>1874</c:v>
                </c:pt>
                <c:pt idx="2">
                  <c:v>1704</c:v>
                </c:pt>
              </c:numCache>
            </c:numRef>
          </c:val>
          <c:extLst xmlns:c16r2="http://schemas.microsoft.com/office/drawing/2015/06/chart">
            <c:ext xmlns:c16="http://schemas.microsoft.com/office/drawing/2014/chart" uri="{C3380CC4-5D6E-409C-BE32-E72D297353CC}">
              <c16:uniqueId val="{00000002-311C-41E1-A5B8-6DB29151439C}"/>
            </c:ext>
          </c:extLst>
        </c:ser>
        <c:dLbls>
          <c:showLegendKey val="0"/>
          <c:showVal val="0"/>
          <c:showCatName val="0"/>
          <c:showSerName val="0"/>
          <c:showPercent val="0"/>
          <c:showBubbleSize val="0"/>
        </c:dLbls>
        <c:gapWidth val="120"/>
        <c:overlap val="100"/>
        <c:axId val="550376504"/>
        <c:axId val="550376896"/>
      </c:barChart>
      <c:catAx>
        <c:axId val="55037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0376896"/>
        <c:crosses val="autoZero"/>
        <c:auto val="1"/>
        <c:lblAlgn val="ctr"/>
        <c:lblOffset val="100"/>
        <c:tickLblSkip val="1"/>
        <c:tickMarkSkip val="1"/>
        <c:noMultiLvlLbl val="0"/>
      </c:catAx>
      <c:valAx>
        <c:axId val="550376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037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地方債元利償還金については、発行額を償還額以内に抑えてきたことから年々減少してきているが、複数の大型事業により、平成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年度以降は償還額以上の発行を行っている。そのため、今後は償還額が増加することが見込まれ、令和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年度にピークを迎える予定である。大型事業が令和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年度に完了予定のため、完了後は、償還額以下の発行に抑制し、交付税算入率の高い起債を行っていく。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中学校統合にともなう建設事業等の大型事業の実施により、地方債現在高は増加したものの、公営企業債の償還終了や団塊の世代の退職が進んだことによる退職手当負担見込額の減少によって、将来負担額は若干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充当可能財源等について全体として増加しているが、主な要因は、交付税措置率の高い地方債に切り替えを行ってきたことにより基準財政需要額参入見込額が増加したことによる。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宮崎県串間市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財政調整基金や公共施設整備資金積立基金等を大型事業等の臨時的な財政需要に対し充当したことによる減少。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「中期財政収支見通し」では、人口減少による市税の減、社会保障費の増大による扶助費の増、近年続く大型事業の増により、減少傾向にある。可能な限り、歳出抑制に努める。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地域福祉事業基金：高齢者保健福祉の増進を図る。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がんばっどふるさと応援基金：豊かな自然環境を次世代に引き継ぎ、誰もが快適に住むことのできるまちに発展することを願い寄附された寄附金を魅力あるまちづくりに関する事業に充てる財源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年度末に退職した職員に対する退職手当の財源として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がんばっどふるさと応援基金：魅力あるまちづくりに関する事業の財源として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万円充当した一方で、寄附金から返礼事務費等を差引いた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資金積立基金：公共施設等総合管理計画に基づく施設統廃合等の工事や維持補修費が増加する見込みである。しかし、今後、本庁舎改修経費のための積立てを行う予定のため、取崩しは必要最少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大型事業等の臨時的経費に対し充当を行ったことから約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％程度となるように他の特定目的基金をできるだけ活用していくこととしているが、地方財残高も増加していく傾向にあるため、さらなる経常経費の削減に努める。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預金利子、基金運用益の積立て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被災公共施設等の用途廃止等に伴う一括償還等に備え、利子等の積立てを行う。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近年では、やや増加傾向であるが、人口の減少や全国平均を上回る高齢化率（平成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に加え、市内に中心となる産業がないこと等により、財政基盤が弱く、類似団体平均を下回っている状況にある。自立推進行政改革プランに基づく定員管理や、組織見直し等の歳出の徹底的な見直しと串間市まち・ひと・しごと総合戦略に沿った施策の重点化の両立に努め、活力あるまちづくりを展開しつつ、行政の効率化に努めることにより、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165100</xdr:rowOff>
    </xdr:to>
    <xdr:cxnSp macro="">
      <xdr:nvCxnSpPr>
        <xdr:cNvPr id="78" name="直線コネクタ 77"/>
        <xdr:cNvCxnSpPr/>
      </xdr:nvCxnSpPr>
      <xdr:spPr>
        <a:xfrm flipV="1">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近年は類似団体と同程度の値で推移している。また、前年度との比較では、高齢化率の上昇の影響により、扶助費が増加したものの、人件費と公債費の減少額が上回ったことにより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人件費が減少した主な理由は、退職手当の減であり、公債費については地方債残高が増えることから、経常収支比率は、今後数年間上昇していく見込みであるため、自立推進行政改革プランに基づき、事務事業の点検・見直し等を行い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60</xdr:row>
      <xdr:rowOff>115026</xdr:rowOff>
    </xdr:to>
    <xdr:cxnSp macro="">
      <xdr:nvCxnSpPr>
        <xdr:cNvPr id="134" name="直線コネクタ 133"/>
        <xdr:cNvCxnSpPr/>
      </xdr:nvCxnSpPr>
      <xdr:spPr>
        <a:xfrm flipV="1">
          <a:off x="4114800" y="1038823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115026</xdr:rowOff>
    </xdr:to>
    <xdr:cxnSp macro="">
      <xdr:nvCxnSpPr>
        <xdr:cNvPr id="137" name="直線コネクタ 136"/>
        <xdr:cNvCxnSpPr/>
      </xdr:nvCxnSpPr>
      <xdr:spPr>
        <a:xfrm>
          <a:off x="3225800" y="103261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89988</xdr:rowOff>
    </xdr:from>
    <xdr:to>
      <xdr:col>15</xdr:col>
      <xdr:colOff>82550</xdr:colOff>
      <xdr:row>60</xdr:row>
      <xdr:rowOff>39188</xdr:rowOff>
    </xdr:to>
    <xdr:cxnSp macro="">
      <xdr:nvCxnSpPr>
        <xdr:cNvPr id="140" name="直線コネクタ 139"/>
        <xdr:cNvCxnSpPr/>
      </xdr:nvCxnSpPr>
      <xdr:spPr>
        <a:xfrm>
          <a:off x="2336800" y="102055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89988</xdr:rowOff>
    </xdr:from>
    <xdr:to>
      <xdr:col>11</xdr:col>
      <xdr:colOff>31750</xdr:colOff>
      <xdr:row>60</xdr:row>
      <xdr:rowOff>104684</xdr:rowOff>
    </xdr:to>
    <xdr:cxnSp macro="">
      <xdr:nvCxnSpPr>
        <xdr:cNvPr id="143" name="直線コネクタ 142"/>
        <xdr:cNvCxnSpPr/>
      </xdr:nvCxnSpPr>
      <xdr:spPr>
        <a:xfrm flipV="1">
          <a:off x="1447800" y="1020553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3" name="楕円 152"/>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22514</xdr:rowOff>
    </xdr:from>
    <xdr:ext cx="762000" cy="259045"/>
    <xdr:sp macro="" textlink="">
      <xdr:nvSpPr>
        <xdr:cNvPr id="154" name="財政構造の弾力性該当値テキスト"/>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5" name="楕円 154"/>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150603</xdr:rowOff>
    </xdr:from>
    <xdr:ext cx="736600" cy="259045"/>
    <xdr:sp macro="" textlink="">
      <xdr:nvSpPr>
        <xdr:cNvPr id="156" name="テキスト ボックス 155"/>
        <xdr:cNvSpPr txBox="1"/>
      </xdr:nvSpPr>
      <xdr:spPr>
        <a:xfrm>
          <a:off x="3733800" y="1043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74765</xdr:rowOff>
    </xdr:from>
    <xdr:ext cx="762000" cy="259045"/>
    <xdr:sp macro="" textlink="">
      <xdr:nvSpPr>
        <xdr:cNvPr id="158" name="テキスト ボックス 157"/>
        <xdr:cNvSpPr txBox="1"/>
      </xdr:nvSpPr>
      <xdr:spPr>
        <a:xfrm>
          <a:off x="2844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39188</xdr:rowOff>
    </xdr:from>
    <xdr:to>
      <xdr:col>11</xdr:col>
      <xdr:colOff>82550</xdr:colOff>
      <xdr:row>59</xdr:row>
      <xdr:rowOff>140788</xdr:rowOff>
    </xdr:to>
    <xdr:sp macro="" textlink="">
      <xdr:nvSpPr>
        <xdr:cNvPr id="159" name="楕円 158"/>
        <xdr:cNvSpPr/>
      </xdr:nvSpPr>
      <xdr:spPr>
        <a:xfrm>
          <a:off x="2286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125565</xdr:rowOff>
    </xdr:from>
    <xdr:ext cx="762000" cy="259045"/>
    <xdr:sp macro="" textlink="">
      <xdr:nvSpPr>
        <xdr:cNvPr id="160" name="テキスト ボックス 159"/>
        <xdr:cNvSpPr txBox="1"/>
      </xdr:nvSpPr>
      <xdr:spPr>
        <a:xfrm>
          <a:off x="1955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53884</xdr:rowOff>
    </xdr:from>
    <xdr:to>
      <xdr:col>7</xdr:col>
      <xdr:colOff>31750</xdr:colOff>
      <xdr:row>60</xdr:row>
      <xdr:rowOff>155484</xdr:rowOff>
    </xdr:to>
    <xdr:sp macro="" textlink="">
      <xdr:nvSpPr>
        <xdr:cNvPr id="161" name="楕円 160"/>
        <xdr:cNvSpPr/>
      </xdr:nvSpPr>
      <xdr:spPr>
        <a:xfrm>
          <a:off x="1397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140261</xdr:rowOff>
    </xdr:from>
    <xdr:ext cx="762000" cy="259045"/>
    <xdr:sp macro="" textlink="">
      <xdr:nvSpPr>
        <xdr:cNvPr id="162" name="テキスト ボックス 161"/>
        <xdr:cNvSpPr txBox="1"/>
      </xdr:nvSpPr>
      <xdr:spPr>
        <a:xfrm>
          <a:off x="1066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人当たりの金額が類似団体平均を上回っているのは、主に人件費が要因となっている。ＩＣＴの活用等により行政サービスを維持しつつ、自立推進行政改革プランに基づき、事務事業の効率化に努める。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また、消防本部を単独で運営していることも一因となっていることから、広域化等の検討をしていく必要がある。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128952</xdr:rowOff>
    </xdr:from>
    <xdr:to>
      <xdr:col>23</xdr:col>
      <xdr:colOff>133350</xdr:colOff>
      <xdr:row>85</xdr:row>
      <xdr:rowOff>16253</xdr:rowOff>
    </xdr:to>
    <xdr:cxnSp macro="">
      <xdr:nvCxnSpPr>
        <xdr:cNvPr id="193" name="直線コネクタ 192"/>
        <xdr:cNvCxnSpPr/>
      </xdr:nvCxnSpPr>
      <xdr:spPr>
        <a:xfrm>
          <a:off x="4114800" y="14530752"/>
          <a:ext cx="8382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115500</xdr:rowOff>
    </xdr:from>
    <xdr:to>
      <xdr:col>19</xdr:col>
      <xdr:colOff>133350</xdr:colOff>
      <xdr:row>84</xdr:row>
      <xdr:rowOff>128952</xdr:rowOff>
    </xdr:to>
    <xdr:cxnSp macro="">
      <xdr:nvCxnSpPr>
        <xdr:cNvPr id="196" name="直線コネクタ 195"/>
        <xdr:cNvCxnSpPr/>
      </xdr:nvCxnSpPr>
      <xdr:spPr>
        <a:xfrm>
          <a:off x="3225800" y="14517300"/>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78949</xdr:rowOff>
    </xdr:from>
    <xdr:to>
      <xdr:col>15</xdr:col>
      <xdr:colOff>82550</xdr:colOff>
      <xdr:row>84</xdr:row>
      <xdr:rowOff>115500</xdr:rowOff>
    </xdr:to>
    <xdr:cxnSp macro="">
      <xdr:nvCxnSpPr>
        <xdr:cNvPr id="199" name="直線コネクタ 198"/>
        <xdr:cNvCxnSpPr/>
      </xdr:nvCxnSpPr>
      <xdr:spPr>
        <a:xfrm>
          <a:off x="2336800" y="14480749"/>
          <a:ext cx="889000" cy="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68652</xdr:rowOff>
    </xdr:from>
    <xdr:to>
      <xdr:col>11</xdr:col>
      <xdr:colOff>31750</xdr:colOff>
      <xdr:row>84</xdr:row>
      <xdr:rowOff>78949</xdr:rowOff>
    </xdr:to>
    <xdr:cxnSp macro="">
      <xdr:nvCxnSpPr>
        <xdr:cNvPr id="202" name="直線コネクタ 201"/>
        <xdr:cNvCxnSpPr/>
      </xdr:nvCxnSpPr>
      <xdr:spPr>
        <a:xfrm>
          <a:off x="1447800" y="14470452"/>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136903</xdr:rowOff>
    </xdr:from>
    <xdr:to>
      <xdr:col>23</xdr:col>
      <xdr:colOff>184150</xdr:colOff>
      <xdr:row>85</xdr:row>
      <xdr:rowOff>67053</xdr:rowOff>
    </xdr:to>
    <xdr:sp macro="" textlink="">
      <xdr:nvSpPr>
        <xdr:cNvPr id="212" name="楕円 211"/>
        <xdr:cNvSpPr/>
      </xdr:nvSpPr>
      <xdr:spPr>
        <a:xfrm>
          <a:off x="4902200" y="145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108980</xdr:rowOff>
    </xdr:from>
    <xdr:ext cx="762000" cy="259045"/>
    <xdr:sp macro="" textlink="">
      <xdr:nvSpPr>
        <xdr:cNvPr id="213" name="人件費・物件費等の状況該当値テキスト"/>
        <xdr:cNvSpPr txBox="1"/>
      </xdr:nvSpPr>
      <xdr:spPr>
        <a:xfrm>
          <a:off x="5041900" y="1451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78152</xdr:rowOff>
    </xdr:from>
    <xdr:to>
      <xdr:col>19</xdr:col>
      <xdr:colOff>184150</xdr:colOff>
      <xdr:row>85</xdr:row>
      <xdr:rowOff>8302</xdr:rowOff>
    </xdr:to>
    <xdr:sp macro="" textlink="">
      <xdr:nvSpPr>
        <xdr:cNvPr id="214" name="楕円 213"/>
        <xdr:cNvSpPr/>
      </xdr:nvSpPr>
      <xdr:spPr>
        <a:xfrm>
          <a:off x="4064000" y="144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164529</xdr:rowOff>
    </xdr:from>
    <xdr:ext cx="736600" cy="259045"/>
    <xdr:sp macro="" textlink="">
      <xdr:nvSpPr>
        <xdr:cNvPr id="215" name="テキスト ボックス 214"/>
        <xdr:cNvSpPr txBox="1"/>
      </xdr:nvSpPr>
      <xdr:spPr>
        <a:xfrm>
          <a:off x="3733800" y="1456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64700</xdr:rowOff>
    </xdr:from>
    <xdr:to>
      <xdr:col>15</xdr:col>
      <xdr:colOff>133350</xdr:colOff>
      <xdr:row>84</xdr:row>
      <xdr:rowOff>166300</xdr:rowOff>
    </xdr:to>
    <xdr:sp macro="" textlink="">
      <xdr:nvSpPr>
        <xdr:cNvPr id="216" name="楕円 215"/>
        <xdr:cNvSpPr/>
      </xdr:nvSpPr>
      <xdr:spPr>
        <a:xfrm>
          <a:off x="3175000" y="144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151077</xdr:rowOff>
    </xdr:from>
    <xdr:ext cx="762000" cy="259045"/>
    <xdr:sp macro="" textlink="">
      <xdr:nvSpPr>
        <xdr:cNvPr id="217" name="テキスト ボックス 216"/>
        <xdr:cNvSpPr txBox="1"/>
      </xdr:nvSpPr>
      <xdr:spPr>
        <a:xfrm>
          <a:off x="2844800" y="1455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28149</xdr:rowOff>
    </xdr:from>
    <xdr:to>
      <xdr:col>11</xdr:col>
      <xdr:colOff>82550</xdr:colOff>
      <xdr:row>84</xdr:row>
      <xdr:rowOff>129749</xdr:rowOff>
    </xdr:to>
    <xdr:sp macro="" textlink="">
      <xdr:nvSpPr>
        <xdr:cNvPr id="218" name="楕円 217"/>
        <xdr:cNvSpPr/>
      </xdr:nvSpPr>
      <xdr:spPr>
        <a:xfrm>
          <a:off x="2286000" y="144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114526</xdr:rowOff>
    </xdr:from>
    <xdr:ext cx="762000" cy="259045"/>
    <xdr:sp macro="" textlink="">
      <xdr:nvSpPr>
        <xdr:cNvPr id="219" name="テキスト ボックス 218"/>
        <xdr:cNvSpPr txBox="1"/>
      </xdr:nvSpPr>
      <xdr:spPr>
        <a:xfrm>
          <a:off x="1955800" y="1451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17852</xdr:rowOff>
    </xdr:from>
    <xdr:to>
      <xdr:col>7</xdr:col>
      <xdr:colOff>31750</xdr:colOff>
      <xdr:row>84</xdr:row>
      <xdr:rowOff>119452</xdr:rowOff>
    </xdr:to>
    <xdr:sp macro="" textlink="">
      <xdr:nvSpPr>
        <xdr:cNvPr id="220" name="楕円 219"/>
        <xdr:cNvSpPr/>
      </xdr:nvSpPr>
      <xdr:spPr>
        <a:xfrm>
          <a:off x="1397000" y="14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104229</xdr:rowOff>
    </xdr:from>
    <xdr:ext cx="762000" cy="259045"/>
    <xdr:sp macro="" textlink="">
      <xdr:nvSpPr>
        <xdr:cNvPr id="221" name="テキスト ボックス 220"/>
        <xdr:cNvSpPr txBox="1"/>
      </xdr:nvSpPr>
      <xdr:spPr>
        <a:xfrm>
          <a:off x="1066800" y="1450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これまでもワタリ制度や特別昇給制度の廃止、給与制度総合的見直しにおける現給保障の廃止等を行い、</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を切るよう取り組んできたところである。</a:t>
          </a:r>
        </a:p>
        <a:p>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歳以上の職員の昇給についても、国同様、原則停止とし、人事評価制度の導入により昇給等の人件費抑制を行っている。</a:t>
          </a:r>
        </a:p>
        <a:p>
          <a:r>
            <a:rPr kumimoji="1" lang="ja-JP" altLang="en-US" sz="1300">
              <a:latin typeface="ＭＳ Ｐゴシック" panose="020B0600070205080204" pitchFamily="50" charset="-128"/>
              <a:ea typeface="ＭＳ Ｐゴシック" panose="020B0600070205080204" pitchFamily="50" charset="-128"/>
            </a:rPr>
            <a:t>ラスパイレス指数が高いことについて、職員団体と共通の認識を持ち、国と同水準となるように職員団体と継続的に交渉を続けており、今後も給与適正化に向けて努力していきたい。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160866</xdr:rowOff>
    </xdr:to>
    <xdr:cxnSp macro="">
      <xdr:nvCxnSpPr>
        <xdr:cNvPr id="257" name="直線コネクタ 256"/>
        <xdr:cNvCxnSpPr/>
      </xdr:nvCxnSpPr>
      <xdr:spPr>
        <a:xfrm flipV="1">
          <a:off x="16179800" y="151795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88</xdr:row>
      <xdr:rowOff>160866</xdr:rowOff>
    </xdr:to>
    <xdr:cxnSp macro="">
      <xdr:nvCxnSpPr>
        <xdr:cNvPr id="260" name="直線コネクタ 259"/>
        <xdr:cNvCxnSpPr/>
      </xdr:nvCxnSpPr>
      <xdr:spPr>
        <a:xfrm>
          <a:off x="15290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35379</xdr:rowOff>
    </xdr:to>
    <xdr:cxnSp macro="">
      <xdr:nvCxnSpPr>
        <xdr:cNvPr id="263" name="直線コネクタ 262"/>
        <xdr:cNvCxnSpPr/>
      </xdr:nvCxnSpPr>
      <xdr:spPr>
        <a:xfrm flipV="1">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35379</xdr:rowOff>
    </xdr:to>
    <xdr:cxnSp macro="">
      <xdr:nvCxnSpPr>
        <xdr:cNvPr id="266" name="直線コネクタ 265"/>
        <xdr:cNvCxnSpPr/>
      </xdr:nvCxnSpPr>
      <xdr:spPr>
        <a:xfrm>
          <a:off x="13512800" y="151680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7" name="給与水準   （国との比較）該当値テキスト"/>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類似団体と比較すると多くなっており、平成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年度に新たに策定した定員管理計画において、公立保育所の民営化等により、定員を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％）削減する目標としているが、過去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年間の人口減少率は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上回っているため、この人口減少の影響に伴い、人口千人当たり職員数は増となっている。また、他の類似団体が広域化を進めている消防本部を単独で組織していることも他団体よりも多くなる一因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引き続き、行政サービスの質の向上と経費削減の両立を目指し、職員数の削減に取り組む。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56606</xdr:rowOff>
    </xdr:from>
    <xdr:to>
      <xdr:col>81</xdr:col>
      <xdr:colOff>44450</xdr:colOff>
      <xdr:row>64</xdr:row>
      <xdr:rowOff>95673</xdr:rowOff>
    </xdr:to>
    <xdr:cxnSp macro="">
      <xdr:nvCxnSpPr>
        <xdr:cNvPr id="322" name="直線コネクタ 321"/>
        <xdr:cNvCxnSpPr/>
      </xdr:nvCxnSpPr>
      <xdr:spPr>
        <a:xfrm>
          <a:off x="16179800" y="11029406"/>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54308</xdr:rowOff>
    </xdr:from>
    <xdr:to>
      <xdr:col>77</xdr:col>
      <xdr:colOff>44450</xdr:colOff>
      <xdr:row>64</xdr:row>
      <xdr:rowOff>56606</xdr:rowOff>
    </xdr:to>
    <xdr:cxnSp macro="">
      <xdr:nvCxnSpPr>
        <xdr:cNvPr id="325" name="直線コネクタ 324"/>
        <xdr:cNvCxnSpPr/>
      </xdr:nvCxnSpPr>
      <xdr:spPr>
        <a:xfrm>
          <a:off x="15290800" y="110271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168305</xdr:rowOff>
    </xdr:from>
    <xdr:to>
      <xdr:col>72</xdr:col>
      <xdr:colOff>203200</xdr:colOff>
      <xdr:row>64</xdr:row>
      <xdr:rowOff>54308</xdr:rowOff>
    </xdr:to>
    <xdr:cxnSp macro="">
      <xdr:nvCxnSpPr>
        <xdr:cNvPr id="328" name="直線コネクタ 327"/>
        <xdr:cNvCxnSpPr/>
      </xdr:nvCxnSpPr>
      <xdr:spPr>
        <a:xfrm>
          <a:off x="14401800" y="1096965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149920</xdr:rowOff>
    </xdr:from>
    <xdr:to>
      <xdr:col>68</xdr:col>
      <xdr:colOff>152400</xdr:colOff>
      <xdr:row>63</xdr:row>
      <xdr:rowOff>168305</xdr:rowOff>
    </xdr:to>
    <xdr:cxnSp macro="">
      <xdr:nvCxnSpPr>
        <xdr:cNvPr id="331" name="直線コネクタ 330"/>
        <xdr:cNvCxnSpPr/>
      </xdr:nvCxnSpPr>
      <xdr:spPr>
        <a:xfrm>
          <a:off x="13512800" y="1095127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44873</xdr:rowOff>
    </xdr:from>
    <xdr:to>
      <xdr:col>81</xdr:col>
      <xdr:colOff>95250</xdr:colOff>
      <xdr:row>64</xdr:row>
      <xdr:rowOff>146473</xdr:rowOff>
    </xdr:to>
    <xdr:sp macro="" textlink="">
      <xdr:nvSpPr>
        <xdr:cNvPr id="341" name="楕円 340"/>
        <xdr:cNvSpPr/>
      </xdr:nvSpPr>
      <xdr:spPr>
        <a:xfrm>
          <a:off x="16967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16950</xdr:rowOff>
    </xdr:from>
    <xdr:ext cx="762000" cy="259045"/>
    <xdr:sp macro="" textlink="">
      <xdr:nvSpPr>
        <xdr:cNvPr id="342" name="定員管理の状況該当値テキスト"/>
        <xdr:cNvSpPr txBox="1"/>
      </xdr:nvSpPr>
      <xdr:spPr>
        <a:xfrm>
          <a:off x="17106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5806</xdr:rowOff>
    </xdr:from>
    <xdr:to>
      <xdr:col>77</xdr:col>
      <xdr:colOff>95250</xdr:colOff>
      <xdr:row>64</xdr:row>
      <xdr:rowOff>107406</xdr:rowOff>
    </xdr:to>
    <xdr:sp macro="" textlink="">
      <xdr:nvSpPr>
        <xdr:cNvPr id="343" name="楕円 342"/>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92183</xdr:rowOff>
    </xdr:from>
    <xdr:ext cx="736600" cy="259045"/>
    <xdr:sp macro="" textlink="">
      <xdr:nvSpPr>
        <xdr:cNvPr id="344" name="テキスト ボックス 343"/>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3508</xdr:rowOff>
    </xdr:from>
    <xdr:to>
      <xdr:col>73</xdr:col>
      <xdr:colOff>44450</xdr:colOff>
      <xdr:row>64</xdr:row>
      <xdr:rowOff>105108</xdr:rowOff>
    </xdr:to>
    <xdr:sp macro="" textlink="">
      <xdr:nvSpPr>
        <xdr:cNvPr id="345" name="楕円 344"/>
        <xdr:cNvSpPr/>
      </xdr:nvSpPr>
      <xdr:spPr>
        <a:xfrm>
          <a:off x="15240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89885</xdr:rowOff>
    </xdr:from>
    <xdr:ext cx="762000" cy="259045"/>
    <xdr:sp macro="" textlink="">
      <xdr:nvSpPr>
        <xdr:cNvPr id="346" name="テキスト ボックス 345"/>
        <xdr:cNvSpPr txBox="1"/>
      </xdr:nvSpPr>
      <xdr:spPr>
        <a:xfrm>
          <a:off x="14909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117505</xdr:rowOff>
    </xdr:from>
    <xdr:to>
      <xdr:col>68</xdr:col>
      <xdr:colOff>203200</xdr:colOff>
      <xdr:row>64</xdr:row>
      <xdr:rowOff>47655</xdr:rowOff>
    </xdr:to>
    <xdr:sp macro="" textlink="">
      <xdr:nvSpPr>
        <xdr:cNvPr id="347" name="楕円 346"/>
        <xdr:cNvSpPr/>
      </xdr:nvSpPr>
      <xdr:spPr>
        <a:xfrm>
          <a:off x="14351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32432</xdr:rowOff>
    </xdr:from>
    <xdr:ext cx="762000" cy="259045"/>
    <xdr:sp macro="" textlink="">
      <xdr:nvSpPr>
        <xdr:cNvPr id="348" name="テキスト ボックス 347"/>
        <xdr:cNvSpPr txBox="1"/>
      </xdr:nvSpPr>
      <xdr:spPr>
        <a:xfrm>
          <a:off x="14020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99120</xdr:rowOff>
    </xdr:from>
    <xdr:to>
      <xdr:col>64</xdr:col>
      <xdr:colOff>152400</xdr:colOff>
      <xdr:row>64</xdr:row>
      <xdr:rowOff>29270</xdr:rowOff>
    </xdr:to>
    <xdr:sp macro="" textlink="">
      <xdr:nvSpPr>
        <xdr:cNvPr id="349" name="楕円 348"/>
        <xdr:cNvSpPr/>
      </xdr:nvSpPr>
      <xdr:spPr>
        <a:xfrm>
          <a:off x="13462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14047</xdr:rowOff>
    </xdr:from>
    <xdr:ext cx="762000" cy="259045"/>
    <xdr:sp macro="" textlink="">
      <xdr:nvSpPr>
        <xdr:cNvPr id="350" name="テキスト ボックス 349"/>
        <xdr:cNvSpPr txBox="1"/>
      </xdr:nvSpPr>
      <xdr:spPr>
        <a:xfrm>
          <a:off x="13131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年からの起債抑制策により類似団体平均を下回っているが、平成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年以降の大規模事業実施により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ポイント悪化した。今後控えている大規模な事業計画の整理・縮小を図るなど、事業を見直していく必要がある。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115041</xdr:rowOff>
    </xdr:to>
    <xdr:cxnSp macro="">
      <xdr:nvCxnSpPr>
        <xdr:cNvPr id="384" name="直線コネクタ 383"/>
        <xdr:cNvCxnSpPr/>
      </xdr:nvCxnSpPr>
      <xdr:spPr>
        <a:xfrm>
          <a:off x="16179800" y="627316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100965</xdr:rowOff>
    </xdr:from>
    <xdr:to>
      <xdr:col>77</xdr:col>
      <xdr:colOff>44450</xdr:colOff>
      <xdr:row>36</xdr:row>
      <xdr:rowOff>106997</xdr:rowOff>
    </xdr:to>
    <xdr:cxnSp macro="">
      <xdr:nvCxnSpPr>
        <xdr:cNvPr id="387" name="直線コネクタ 386"/>
        <xdr:cNvCxnSpPr/>
      </xdr:nvCxnSpPr>
      <xdr:spPr>
        <a:xfrm flipV="1">
          <a:off x="15290800" y="62731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106997</xdr:rowOff>
    </xdr:from>
    <xdr:to>
      <xdr:col>72</xdr:col>
      <xdr:colOff>203200</xdr:colOff>
      <xdr:row>36</xdr:row>
      <xdr:rowOff>117052</xdr:rowOff>
    </xdr:to>
    <xdr:cxnSp macro="">
      <xdr:nvCxnSpPr>
        <xdr:cNvPr id="390" name="直線コネクタ 389"/>
        <xdr:cNvCxnSpPr/>
      </xdr:nvCxnSpPr>
      <xdr:spPr>
        <a:xfrm flipV="1">
          <a:off x="14401800" y="627919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117052</xdr:rowOff>
    </xdr:from>
    <xdr:to>
      <xdr:col>68</xdr:col>
      <xdr:colOff>152400</xdr:colOff>
      <xdr:row>36</xdr:row>
      <xdr:rowOff>143192</xdr:rowOff>
    </xdr:to>
    <xdr:cxnSp macro="">
      <xdr:nvCxnSpPr>
        <xdr:cNvPr id="393" name="直線コネクタ 392"/>
        <xdr:cNvCxnSpPr/>
      </xdr:nvCxnSpPr>
      <xdr:spPr>
        <a:xfrm flipV="1">
          <a:off x="13512800" y="628925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5" name="テキスト ボックス 394"/>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macro="" textlink="">
      <xdr:nvSpPr>
        <xdr:cNvPr id="403" name="楕円 402"/>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156968</xdr:rowOff>
    </xdr:from>
    <xdr:ext cx="762000" cy="259045"/>
    <xdr:sp macro="" textlink="">
      <xdr:nvSpPr>
        <xdr:cNvPr id="404" name="公債費負担の状況該当値テキスト"/>
        <xdr:cNvSpPr txBox="1"/>
      </xdr:nvSpPr>
      <xdr:spPr>
        <a:xfrm>
          <a:off x="17106900" y="61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macro="" textlink="">
      <xdr:nvSpPr>
        <xdr:cNvPr id="405" name="楕円 404"/>
        <xdr:cNvSpPr/>
      </xdr:nvSpPr>
      <xdr:spPr>
        <a:xfrm>
          <a:off x="16129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macro="" textlink="">
      <xdr:nvSpPr>
        <xdr:cNvPr id="406" name="テキスト ボックス 405"/>
        <xdr:cNvSpPr txBox="1"/>
      </xdr:nvSpPr>
      <xdr:spPr>
        <a:xfrm>
          <a:off x="15798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56197</xdr:rowOff>
    </xdr:from>
    <xdr:to>
      <xdr:col>73</xdr:col>
      <xdr:colOff>44450</xdr:colOff>
      <xdr:row>36</xdr:row>
      <xdr:rowOff>157797</xdr:rowOff>
    </xdr:to>
    <xdr:sp macro="" textlink="">
      <xdr:nvSpPr>
        <xdr:cNvPr id="407" name="楕円 406"/>
        <xdr:cNvSpPr/>
      </xdr:nvSpPr>
      <xdr:spPr>
        <a:xfrm>
          <a:off x="15240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167974</xdr:rowOff>
    </xdr:from>
    <xdr:ext cx="762000" cy="259045"/>
    <xdr:sp macro="" textlink="">
      <xdr:nvSpPr>
        <xdr:cNvPr id="408" name="テキスト ボックス 407"/>
        <xdr:cNvSpPr txBox="1"/>
      </xdr:nvSpPr>
      <xdr:spPr>
        <a:xfrm>
          <a:off x="14909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66252</xdr:rowOff>
    </xdr:from>
    <xdr:to>
      <xdr:col>68</xdr:col>
      <xdr:colOff>203200</xdr:colOff>
      <xdr:row>36</xdr:row>
      <xdr:rowOff>167852</xdr:rowOff>
    </xdr:to>
    <xdr:sp macro="" textlink="">
      <xdr:nvSpPr>
        <xdr:cNvPr id="409" name="楕円 408"/>
        <xdr:cNvSpPr/>
      </xdr:nvSpPr>
      <xdr:spPr>
        <a:xfrm>
          <a:off x="14351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6579</xdr:rowOff>
    </xdr:from>
    <xdr:ext cx="762000" cy="259045"/>
    <xdr:sp macro="" textlink="">
      <xdr:nvSpPr>
        <xdr:cNvPr id="410" name="テキスト ボックス 409"/>
        <xdr:cNvSpPr txBox="1"/>
      </xdr:nvSpPr>
      <xdr:spPr>
        <a:xfrm>
          <a:off x="14020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11" name="楕円 410"/>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12" name="テキスト ボックス 411"/>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利率の高い既発債の償還が終了し、交付税措置率の高い起債（過疎債等）を活用することにより、基準財政需要額参入見込み額が増加した。これにより、将来負担比率が低下した。また、これまで行ってきた新発債の抑制により、類似団体平均よりも低くなっている。公共施設の経年劣化により建替え等の更新経費が予想されることから、財政健全化に取り組み、できる限り基金の積立てを行っていきたい。</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22189</xdr:rowOff>
    </xdr:from>
    <xdr:to>
      <xdr:col>81</xdr:col>
      <xdr:colOff>44450</xdr:colOff>
      <xdr:row>14</xdr:row>
      <xdr:rowOff>59763</xdr:rowOff>
    </xdr:to>
    <xdr:cxnSp macro="">
      <xdr:nvCxnSpPr>
        <xdr:cNvPr id="448" name="直線コネクタ 447"/>
        <xdr:cNvCxnSpPr/>
      </xdr:nvCxnSpPr>
      <xdr:spPr>
        <a:xfrm flipV="1">
          <a:off x="16179800" y="2422489"/>
          <a:ext cx="8382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6965</xdr:rowOff>
    </xdr:from>
    <xdr:ext cx="762000" cy="259045"/>
    <xdr:sp macro="" textlink="">
      <xdr:nvSpPr>
        <xdr:cNvPr id="449" name="将来負担の状況平均値テキスト"/>
        <xdr:cNvSpPr txBox="1"/>
      </xdr:nvSpPr>
      <xdr:spPr>
        <a:xfrm>
          <a:off x="17106900" y="240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34254</xdr:rowOff>
    </xdr:from>
    <xdr:to>
      <xdr:col>77</xdr:col>
      <xdr:colOff>44450</xdr:colOff>
      <xdr:row>14</xdr:row>
      <xdr:rowOff>59763</xdr:rowOff>
    </xdr:to>
    <xdr:cxnSp macro="">
      <xdr:nvCxnSpPr>
        <xdr:cNvPr id="451" name="直線コネクタ 450"/>
        <xdr:cNvCxnSpPr/>
      </xdr:nvCxnSpPr>
      <xdr:spPr>
        <a:xfrm>
          <a:off x="15290800" y="2434554"/>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168130</xdr:rowOff>
    </xdr:from>
    <xdr:to>
      <xdr:col>72</xdr:col>
      <xdr:colOff>203200</xdr:colOff>
      <xdr:row>14</xdr:row>
      <xdr:rowOff>34254</xdr:rowOff>
    </xdr:to>
    <xdr:cxnSp macro="">
      <xdr:nvCxnSpPr>
        <xdr:cNvPr id="454" name="直線コネクタ 453"/>
        <xdr:cNvCxnSpPr/>
      </xdr:nvCxnSpPr>
      <xdr:spPr>
        <a:xfrm>
          <a:off x="14401800" y="2396980"/>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168130</xdr:rowOff>
    </xdr:from>
    <xdr:to>
      <xdr:col>68</xdr:col>
      <xdr:colOff>152400</xdr:colOff>
      <xdr:row>14</xdr:row>
      <xdr:rowOff>13226</xdr:rowOff>
    </xdr:to>
    <xdr:cxnSp macro="">
      <xdr:nvCxnSpPr>
        <xdr:cNvPr id="457" name="直線コネクタ 456"/>
        <xdr:cNvCxnSpPr/>
      </xdr:nvCxnSpPr>
      <xdr:spPr>
        <a:xfrm flipV="1">
          <a:off x="13512800" y="2396980"/>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61558</xdr:rowOff>
    </xdr:from>
    <xdr:ext cx="762000" cy="259045"/>
    <xdr:sp macro="" textlink="">
      <xdr:nvSpPr>
        <xdr:cNvPr id="459" name="テキスト ボックス 458"/>
        <xdr:cNvSpPr txBox="1"/>
      </xdr:nvSpPr>
      <xdr:spPr>
        <a:xfrm>
          <a:off x="14020800" y="246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116022</xdr:rowOff>
    </xdr:from>
    <xdr:ext cx="762000" cy="259045"/>
    <xdr:sp macro="" textlink="">
      <xdr:nvSpPr>
        <xdr:cNvPr id="461" name="テキスト ボックス 460"/>
        <xdr:cNvSpPr txBox="1"/>
      </xdr:nvSpPr>
      <xdr:spPr>
        <a:xfrm>
          <a:off x="13131800" y="25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142839</xdr:rowOff>
    </xdr:from>
    <xdr:to>
      <xdr:col>81</xdr:col>
      <xdr:colOff>95250</xdr:colOff>
      <xdr:row>14</xdr:row>
      <xdr:rowOff>72989</xdr:rowOff>
    </xdr:to>
    <xdr:sp macro="" textlink="">
      <xdr:nvSpPr>
        <xdr:cNvPr id="467" name="楕円 466"/>
        <xdr:cNvSpPr/>
      </xdr:nvSpPr>
      <xdr:spPr>
        <a:xfrm>
          <a:off x="16967200" y="23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64116</xdr:rowOff>
    </xdr:from>
    <xdr:ext cx="762000" cy="259045"/>
    <xdr:sp macro="" textlink="">
      <xdr:nvSpPr>
        <xdr:cNvPr id="468" name="将来負担の状況該当値テキスト"/>
        <xdr:cNvSpPr txBox="1"/>
      </xdr:nvSpPr>
      <xdr:spPr>
        <a:xfrm>
          <a:off x="17106900" y="229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8963</xdr:rowOff>
    </xdr:from>
    <xdr:to>
      <xdr:col>77</xdr:col>
      <xdr:colOff>95250</xdr:colOff>
      <xdr:row>14</xdr:row>
      <xdr:rowOff>110563</xdr:rowOff>
    </xdr:to>
    <xdr:sp macro="" textlink="">
      <xdr:nvSpPr>
        <xdr:cNvPr id="469" name="楕円 468"/>
        <xdr:cNvSpPr/>
      </xdr:nvSpPr>
      <xdr:spPr>
        <a:xfrm>
          <a:off x="16129000" y="24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120740</xdr:rowOff>
    </xdr:from>
    <xdr:ext cx="736600" cy="259045"/>
    <xdr:sp macro="" textlink="">
      <xdr:nvSpPr>
        <xdr:cNvPr id="470" name="テキスト ボックス 469"/>
        <xdr:cNvSpPr txBox="1"/>
      </xdr:nvSpPr>
      <xdr:spPr>
        <a:xfrm>
          <a:off x="15798800" y="21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154904</xdr:rowOff>
    </xdr:from>
    <xdr:to>
      <xdr:col>73</xdr:col>
      <xdr:colOff>44450</xdr:colOff>
      <xdr:row>14</xdr:row>
      <xdr:rowOff>85054</xdr:rowOff>
    </xdr:to>
    <xdr:sp macro="" textlink="">
      <xdr:nvSpPr>
        <xdr:cNvPr id="471" name="楕円 470"/>
        <xdr:cNvSpPr/>
      </xdr:nvSpPr>
      <xdr:spPr>
        <a:xfrm>
          <a:off x="15240000" y="23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95231</xdr:rowOff>
    </xdr:from>
    <xdr:ext cx="762000" cy="259045"/>
    <xdr:sp macro="" textlink="">
      <xdr:nvSpPr>
        <xdr:cNvPr id="472" name="テキスト ボックス 471"/>
        <xdr:cNvSpPr txBox="1"/>
      </xdr:nvSpPr>
      <xdr:spPr>
        <a:xfrm>
          <a:off x="14909800" y="21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117330</xdr:rowOff>
    </xdr:from>
    <xdr:to>
      <xdr:col>68</xdr:col>
      <xdr:colOff>203200</xdr:colOff>
      <xdr:row>14</xdr:row>
      <xdr:rowOff>47480</xdr:rowOff>
    </xdr:to>
    <xdr:sp macro="" textlink="">
      <xdr:nvSpPr>
        <xdr:cNvPr id="473" name="楕円 472"/>
        <xdr:cNvSpPr/>
      </xdr:nvSpPr>
      <xdr:spPr>
        <a:xfrm>
          <a:off x="14351000" y="23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57657</xdr:rowOff>
    </xdr:from>
    <xdr:ext cx="762000" cy="259045"/>
    <xdr:sp macro="" textlink="">
      <xdr:nvSpPr>
        <xdr:cNvPr id="474" name="テキスト ボックス 473"/>
        <xdr:cNvSpPr txBox="1"/>
      </xdr:nvSpPr>
      <xdr:spPr>
        <a:xfrm>
          <a:off x="14020800" y="21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133876</xdr:rowOff>
    </xdr:from>
    <xdr:to>
      <xdr:col>64</xdr:col>
      <xdr:colOff>152400</xdr:colOff>
      <xdr:row>14</xdr:row>
      <xdr:rowOff>64026</xdr:rowOff>
    </xdr:to>
    <xdr:sp macro="" textlink="">
      <xdr:nvSpPr>
        <xdr:cNvPr id="475" name="楕円 474"/>
        <xdr:cNvSpPr/>
      </xdr:nvSpPr>
      <xdr:spPr>
        <a:xfrm>
          <a:off x="13462000" y="23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74203</xdr:rowOff>
    </xdr:from>
    <xdr:ext cx="762000" cy="259045"/>
    <xdr:sp macro="" textlink="">
      <xdr:nvSpPr>
        <xdr:cNvPr id="476" name="テキスト ボックス 475"/>
        <xdr:cNvSpPr txBox="1"/>
      </xdr:nvSpPr>
      <xdr:spPr>
        <a:xfrm>
          <a:off x="13131800" y="21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や手当の水準が類似団体と比較して高いために、経常収支比率の人件費分が高くなっているため、改善を図っていく。具体的には、特別昇給の見直しなどの給与制度についての是正や公立保育所の民営化や新規採用の抑制による職員数の減など行財政改革への取組を通じて人件費の削減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58420</xdr:rowOff>
    </xdr:to>
    <xdr:cxnSp macro="">
      <xdr:nvCxnSpPr>
        <xdr:cNvPr id="64" name="直線コネクタ 63"/>
        <xdr:cNvCxnSpPr/>
      </xdr:nvCxnSpPr>
      <xdr:spPr>
        <a:xfrm flipV="1">
          <a:off x="3987800" y="6523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58420</xdr:rowOff>
    </xdr:to>
    <xdr:cxnSp macro="">
      <xdr:nvCxnSpPr>
        <xdr:cNvPr id="67" name="直線コネクタ 66"/>
        <xdr:cNvCxnSpPr/>
      </xdr:nvCxnSpPr>
      <xdr:spPr>
        <a:xfrm>
          <a:off x="3098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40132</xdr:rowOff>
    </xdr:to>
    <xdr:cxnSp macro="">
      <xdr:nvCxnSpPr>
        <xdr:cNvPr id="70" name="直線コネクタ 69"/>
        <xdr:cNvCxnSpPr/>
      </xdr:nvCxnSpPr>
      <xdr:spPr>
        <a:xfrm>
          <a:off x="2209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159004</xdr:rowOff>
    </xdr:to>
    <xdr:cxnSp macro="">
      <xdr:nvCxnSpPr>
        <xdr:cNvPr id="73" name="直線コネクタ 72"/>
        <xdr:cNvCxnSpPr/>
      </xdr:nvCxnSpPr>
      <xdr:spPr>
        <a:xfrm flipV="1">
          <a:off x="1320800" y="64957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保有する施設数が多いため、物件費が平成２７年度以降類似団体平均を上回っている状態である。現在、公共施設総合管理計画を策定し個別計画の策定を進めているところであり、今後は公共施設の集約化・複合化を進めていく必要がある。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83457</xdr:rowOff>
    </xdr:to>
    <xdr:cxnSp macro="">
      <xdr:nvCxnSpPr>
        <xdr:cNvPr id="127" name="直線コネクタ 126"/>
        <xdr:cNvCxnSpPr/>
      </xdr:nvCxnSpPr>
      <xdr:spPr>
        <a:xfrm>
          <a:off x="15671800" y="3071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156936</xdr:rowOff>
    </xdr:to>
    <xdr:cxnSp macro="">
      <xdr:nvCxnSpPr>
        <xdr:cNvPr id="130" name="直線コネクタ 129"/>
        <xdr:cNvCxnSpPr/>
      </xdr:nvCxnSpPr>
      <xdr:spPr>
        <a:xfrm>
          <a:off x="14782800" y="2962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48079</xdr:rowOff>
    </xdr:to>
    <xdr:cxnSp macro="">
      <xdr:nvCxnSpPr>
        <xdr:cNvPr id="133" name="直線コネクタ 132"/>
        <xdr:cNvCxnSpPr/>
      </xdr:nvCxnSpPr>
      <xdr:spPr>
        <a:xfrm>
          <a:off x="13893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15421</xdr:rowOff>
    </xdr:to>
    <xdr:cxnSp macro="">
      <xdr:nvCxnSpPr>
        <xdr:cNvPr id="136" name="直線コネクタ 135"/>
        <xdr:cNvCxnSpPr/>
      </xdr:nvCxnSpPr>
      <xdr:spPr>
        <a:xfrm>
          <a:off x="13004800" y="2919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3" name="テキスト ボックス 152"/>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高齢化が進んでいることなどが挙げられる。がん検診事業や健康増進事業等の予防事業を進めていくことで、財政を圧迫する医療費等の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59</xdr:row>
      <xdr:rowOff>162378</xdr:rowOff>
    </xdr:to>
    <xdr:cxnSp macro="">
      <xdr:nvCxnSpPr>
        <xdr:cNvPr id="190" name="直線コネクタ 189"/>
        <xdr:cNvCxnSpPr/>
      </xdr:nvCxnSpPr>
      <xdr:spPr>
        <a:xfrm>
          <a:off x="3987800" y="100928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148772</xdr:rowOff>
    </xdr:to>
    <xdr:cxnSp macro="">
      <xdr:nvCxnSpPr>
        <xdr:cNvPr id="193" name="直線コネクタ 192"/>
        <xdr:cNvCxnSpPr/>
      </xdr:nvCxnSpPr>
      <xdr:spPr>
        <a:xfrm>
          <a:off x="3098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58</xdr:row>
      <xdr:rowOff>137885</xdr:rowOff>
    </xdr:to>
    <xdr:cxnSp macro="">
      <xdr:nvCxnSpPr>
        <xdr:cNvPr id="196" name="直線コネクタ 195"/>
        <xdr:cNvCxnSpPr/>
      </xdr:nvCxnSpPr>
      <xdr:spPr>
        <a:xfrm flipV="1">
          <a:off x="2209800" y="10060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137885</xdr:rowOff>
    </xdr:to>
    <xdr:cxnSp macro="">
      <xdr:nvCxnSpPr>
        <xdr:cNvPr id="199" name="直線コネクタ 198"/>
        <xdr:cNvCxnSpPr/>
      </xdr:nvCxnSpPr>
      <xdr:spPr>
        <a:xfrm>
          <a:off x="1320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1" name="テキスト ボックス 200"/>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111578</xdr:rowOff>
    </xdr:from>
    <xdr:to>
      <xdr:col>24</xdr:col>
      <xdr:colOff>76200</xdr:colOff>
      <xdr:row>60</xdr:row>
      <xdr:rowOff>41728</xdr:rowOff>
    </xdr:to>
    <xdr:sp macro="" textlink="">
      <xdr:nvSpPr>
        <xdr:cNvPr id="209" name="楕円 208"/>
        <xdr:cNvSpPr/>
      </xdr:nvSpPr>
      <xdr:spPr>
        <a:xfrm>
          <a:off x="4775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83655</xdr:rowOff>
    </xdr:from>
    <xdr:ext cx="762000" cy="259045"/>
    <xdr:sp macro="" textlink="">
      <xdr:nvSpPr>
        <xdr:cNvPr id="210" name="扶助費該当値テキスト"/>
        <xdr:cNvSpPr txBox="1"/>
      </xdr:nvSpPr>
      <xdr:spPr>
        <a:xfrm>
          <a:off x="4914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97972</xdr:rowOff>
    </xdr:from>
    <xdr:to>
      <xdr:col>20</xdr:col>
      <xdr:colOff>38100</xdr:colOff>
      <xdr:row>59</xdr:row>
      <xdr:rowOff>28122</xdr:rowOff>
    </xdr:to>
    <xdr:sp macro="" textlink="">
      <xdr:nvSpPr>
        <xdr:cNvPr id="211" name="楕円 210"/>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12899</xdr:rowOff>
    </xdr:from>
    <xdr:ext cx="736600" cy="259045"/>
    <xdr:sp macro="" textlink="">
      <xdr:nvSpPr>
        <xdr:cNvPr id="212" name="テキスト ボックス 211"/>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3" name="楕円 212"/>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4" name="テキスト ボックス 213"/>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5" name="楕円 214"/>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6" name="テキスト ボックス 215"/>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17" name="楕円 216"/>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140805</xdr:rowOff>
    </xdr:from>
    <xdr:ext cx="762000" cy="259045"/>
    <xdr:sp macro="" textlink="">
      <xdr:nvSpPr>
        <xdr:cNvPr id="218" name="テキスト ボックス 217"/>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たが、これは下水道事業等の繰出金等の額が償還の終了に伴い減ってきていることが挙げられる。今後、一部施設の老朽化も見られるため、公共施設総合管理計画に基づいて、維持管理費の削減等により歳出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57</xdr:row>
      <xdr:rowOff>11067</xdr:rowOff>
    </xdr:to>
    <xdr:cxnSp macro="">
      <xdr:nvCxnSpPr>
        <xdr:cNvPr id="253" name="直線コネクタ 252"/>
        <xdr:cNvCxnSpPr/>
      </xdr:nvCxnSpPr>
      <xdr:spPr>
        <a:xfrm flipV="1">
          <a:off x="15671800" y="967268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11067</xdr:rowOff>
    </xdr:to>
    <xdr:cxnSp macro="">
      <xdr:nvCxnSpPr>
        <xdr:cNvPr id="256" name="直線コネクタ 255"/>
        <xdr:cNvCxnSpPr/>
      </xdr:nvCxnSpPr>
      <xdr:spPr>
        <a:xfrm>
          <a:off x="14782800" y="9777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57</xdr:row>
      <xdr:rowOff>4535</xdr:rowOff>
    </xdr:to>
    <xdr:cxnSp macro="">
      <xdr:nvCxnSpPr>
        <xdr:cNvPr id="259" name="直線コネクタ 258"/>
        <xdr:cNvCxnSpPr/>
      </xdr:nvCxnSpPr>
      <xdr:spPr>
        <a:xfrm>
          <a:off x="13893800" y="9737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136797</xdr:rowOff>
    </xdr:to>
    <xdr:cxnSp macro="">
      <xdr:nvCxnSpPr>
        <xdr:cNvPr id="262" name="直線コネクタ 261"/>
        <xdr:cNvCxnSpPr/>
      </xdr:nvCxnSpPr>
      <xdr:spPr>
        <a:xfrm>
          <a:off x="13004800" y="9718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2" name="楕円 271"/>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3" name="その他該当値テキスト"/>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74" name="楕円 273"/>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46644</xdr:rowOff>
    </xdr:from>
    <xdr:ext cx="736600" cy="259045"/>
    <xdr:sp macro="" textlink="">
      <xdr:nvSpPr>
        <xdr:cNvPr id="275" name="テキスト ボックス 274"/>
        <xdr:cNvSpPr txBox="1"/>
      </xdr:nvSpPr>
      <xdr:spPr>
        <a:xfrm>
          <a:off x="15290800" y="981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7" name="テキスト ボックス 276"/>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8" name="楕円 277"/>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9" name="テキスト ボックス 278"/>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80" name="楕円 279"/>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1" name="テキスト ボックス 280"/>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国民健康保険財政調整交付金や介護給付費負担金など社会保障関係経費の増加等により、補助費等に係る経常収支比率は類似団体平均を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ポイント上回っている。今後も高齢化などによりこの傾向は続くことが見込まれるため、事業の見直し、介護予防の推進等により、経費の縮減に努めていく。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88138</xdr:rowOff>
    </xdr:to>
    <xdr:cxnSp macro="">
      <xdr:nvCxnSpPr>
        <xdr:cNvPr id="311" name="直線コネクタ 310"/>
        <xdr:cNvCxnSpPr/>
      </xdr:nvCxnSpPr>
      <xdr:spPr>
        <a:xfrm>
          <a:off x="15671800" y="6079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78994</xdr:rowOff>
    </xdr:to>
    <xdr:cxnSp macro="">
      <xdr:nvCxnSpPr>
        <xdr:cNvPr id="314" name="直線コネクタ 313"/>
        <xdr:cNvCxnSpPr/>
      </xdr:nvCxnSpPr>
      <xdr:spPr>
        <a:xfrm>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51562</xdr:rowOff>
    </xdr:to>
    <xdr:cxnSp macro="">
      <xdr:nvCxnSpPr>
        <xdr:cNvPr id="317" name="直線コネクタ 316"/>
        <xdr:cNvCxnSpPr/>
      </xdr:nvCxnSpPr>
      <xdr:spPr>
        <a:xfrm>
          <a:off x="13893800" y="59791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20" name="直線コネクタ 319"/>
        <xdr:cNvCxnSpPr/>
      </xdr:nvCxnSpPr>
      <xdr:spPr>
        <a:xfrm>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0" name="楕円 329"/>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1"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32" name="楕円 331"/>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33" name="テキスト ボックス 332"/>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4" name="楕円 333"/>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5" name="テキスト ボックス 334"/>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6" name="楕円 335"/>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7" name="テキスト ボックス 336"/>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8" name="楕円 337"/>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9" name="テキスト ボックス 338"/>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元金償還以上の新発債抑制を行ってきたことから、類似団体平均よりも下回っている。しかし、近年大型事業が継続していることから地方債残高が増加傾向にあり、今後悪化することが予想され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75565</xdr:rowOff>
    </xdr:from>
    <xdr:to>
      <xdr:col>24</xdr:col>
      <xdr:colOff>25400</xdr:colOff>
      <xdr:row>74</xdr:row>
      <xdr:rowOff>83185</xdr:rowOff>
    </xdr:to>
    <xdr:cxnSp macro="">
      <xdr:nvCxnSpPr>
        <xdr:cNvPr id="371" name="直線コネクタ 370"/>
        <xdr:cNvCxnSpPr/>
      </xdr:nvCxnSpPr>
      <xdr:spPr>
        <a:xfrm flipV="1">
          <a:off x="3987800" y="127628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83185</xdr:rowOff>
    </xdr:from>
    <xdr:to>
      <xdr:col>19</xdr:col>
      <xdr:colOff>187325</xdr:colOff>
      <xdr:row>74</xdr:row>
      <xdr:rowOff>86995</xdr:rowOff>
    </xdr:to>
    <xdr:cxnSp macro="">
      <xdr:nvCxnSpPr>
        <xdr:cNvPr id="374" name="直線コネクタ 373"/>
        <xdr:cNvCxnSpPr/>
      </xdr:nvCxnSpPr>
      <xdr:spPr>
        <a:xfrm flipV="1">
          <a:off x="3098800" y="12770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88900</xdr:rowOff>
    </xdr:to>
    <xdr:cxnSp macro="">
      <xdr:nvCxnSpPr>
        <xdr:cNvPr id="377" name="直線コネクタ 376"/>
        <xdr:cNvCxnSpPr/>
      </xdr:nvCxnSpPr>
      <xdr:spPr>
        <a:xfrm flipV="1">
          <a:off x="2209800" y="12774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132715</xdr:rowOff>
    </xdr:to>
    <xdr:cxnSp macro="">
      <xdr:nvCxnSpPr>
        <xdr:cNvPr id="380" name="直線コネクタ 379"/>
        <xdr:cNvCxnSpPr/>
      </xdr:nvCxnSpPr>
      <xdr:spPr>
        <a:xfrm flipV="1">
          <a:off x="1320800" y="127762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24765</xdr:rowOff>
    </xdr:from>
    <xdr:to>
      <xdr:col>24</xdr:col>
      <xdr:colOff>76200</xdr:colOff>
      <xdr:row>74</xdr:row>
      <xdr:rowOff>126365</xdr:rowOff>
    </xdr:to>
    <xdr:sp macro="" textlink="">
      <xdr:nvSpPr>
        <xdr:cNvPr id="390" name="楕円 389"/>
        <xdr:cNvSpPr/>
      </xdr:nvSpPr>
      <xdr:spPr>
        <a:xfrm>
          <a:off x="47752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104792</xdr:rowOff>
    </xdr:from>
    <xdr:ext cx="762000" cy="259045"/>
    <xdr:sp macro="" textlink="">
      <xdr:nvSpPr>
        <xdr:cNvPr id="391" name="公債費該当値テキスト"/>
        <xdr:cNvSpPr txBox="1"/>
      </xdr:nvSpPr>
      <xdr:spPr>
        <a:xfrm>
          <a:off x="4914900" y="126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32385</xdr:rowOff>
    </xdr:from>
    <xdr:to>
      <xdr:col>20</xdr:col>
      <xdr:colOff>38100</xdr:colOff>
      <xdr:row>74</xdr:row>
      <xdr:rowOff>133985</xdr:rowOff>
    </xdr:to>
    <xdr:sp macro="" textlink="">
      <xdr:nvSpPr>
        <xdr:cNvPr id="392" name="楕円 391"/>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144162</xdr:rowOff>
    </xdr:from>
    <xdr:ext cx="736600" cy="259045"/>
    <xdr:sp macro="" textlink="">
      <xdr:nvSpPr>
        <xdr:cNvPr id="393" name="テキスト ボックス 392"/>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4" name="楕円 393"/>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5" name="テキスト ボックス 394"/>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6" name="楕円 395"/>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7" name="テキスト ボックス 396"/>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8" name="楕円 397"/>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9" name="テキスト ボックス 398"/>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が類似団体平均を上回った主な要因は、人件費と扶助費であり、串間市自立行政改革プランに基づき、行政サービスの質を落とすことなく、経費の削減により歳出の抑制を行い、財政の健全化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104139</xdr:rowOff>
    </xdr:from>
    <xdr:to>
      <xdr:col>82</xdr:col>
      <xdr:colOff>107950</xdr:colOff>
      <xdr:row>79</xdr:row>
      <xdr:rowOff>104139</xdr:rowOff>
    </xdr:to>
    <xdr:cxnSp macro="">
      <xdr:nvCxnSpPr>
        <xdr:cNvPr id="432" name="直線コネクタ 431"/>
        <xdr:cNvCxnSpPr/>
      </xdr:nvCxnSpPr>
      <xdr:spPr>
        <a:xfrm>
          <a:off x="15671800" y="1364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xdr:rowOff>
    </xdr:from>
    <xdr:to>
      <xdr:col>78</xdr:col>
      <xdr:colOff>69850</xdr:colOff>
      <xdr:row>79</xdr:row>
      <xdr:rowOff>104139</xdr:rowOff>
    </xdr:to>
    <xdr:cxnSp macro="">
      <xdr:nvCxnSpPr>
        <xdr:cNvPr id="435" name="直線コネクタ 434"/>
        <xdr:cNvCxnSpPr/>
      </xdr:nvCxnSpPr>
      <xdr:spPr>
        <a:xfrm>
          <a:off x="14782800" y="13557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79</xdr:row>
      <xdr:rowOff>12700</xdr:rowOff>
    </xdr:to>
    <xdr:cxnSp macro="">
      <xdr:nvCxnSpPr>
        <xdr:cNvPr id="438" name="直線コネクタ 437"/>
        <xdr:cNvCxnSpPr/>
      </xdr:nvCxnSpPr>
      <xdr:spPr>
        <a:xfrm>
          <a:off x="13893800" y="134200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165100</xdr:rowOff>
    </xdr:to>
    <xdr:cxnSp macro="">
      <xdr:nvCxnSpPr>
        <xdr:cNvPr id="441" name="直線コネクタ 440"/>
        <xdr:cNvCxnSpPr/>
      </xdr:nvCxnSpPr>
      <xdr:spPr>
        <a:xfrm flipV="1">
          <a:off x="13004800" y="134200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51" name="楕円 450"/>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52" name="公債費以外該当値テキスト"/>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53339</xdr:rowOff>
    </xdr:from>
    <xdr:to>
      <xdr:col>78</xdr:col>
      <xdr:colOff>120650</xdr:colOff>
      <xdr:row>79</xdr:row>
      <xdr:rowOff>154939</xdr:rowOff>
    </xdr:to>
    <xdr:sp macro="" textlink="">
      <xdr:nvSpPr>
        <xdr:cNvPr id="453" name="楕円 452"/>
        <xdr:cNvSpPr/>
      </xdr:nvSpPr>
      <xdr:spPr>
        <a:xfrm>
          <a:off x="15621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139716</xdr:rowOff>
    </xdr:from>
    <xdr:ext cx="736600" cy="259045"/>
    <xdr:sp macro="" textlink="">
      <xdr:nvSpPr>
        <xdr:cNvPr id="454" name="テキスト ボックス 453"/>
        <xdr:cNvSpPr txBox="1"/>
      </xdr:nvSpPr>
      <xdr:spPr>
        <a:xfrm>
          <a:off x="15290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5" name="楕円 454"/>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6" name="テキスト ボックス 455"/>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57" name="楕円 456"/>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58" name="テキスト ボックス 457"/>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9" name="楕円 458"/>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60" name="テキスト ボックス 459"/>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12395</xdr:rowOff>
    </xdr:from>
    <xdr:to>
      <xdr:col>29</xdr:col>
      <xdr:colOff>127000</xdr:colOff>
      <xdr:row>16</xdr:row>
      <xdr:rowOff>20688</xdr:rowOff>
    </xdr:to>
    <xdr:cxnSp macro="">
      <xdr:nvCxnSpPr>
        <xdr:cNvPr id="50" name="直線コネクタ 49"/>
        <xdr:cNvCxnSpPr/>
      </xdr:nvCxnSpPr>
      <xdr:spPr bwMode="auto">
        <a:xfrm flipV="1">
          <a:off x="5003800" y="2803220"/>
          <a:ext cx="647700" cy="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20688</xdr:rowOff>
    </xdr:from>
    <xdr:to>
      <xdr:col>26</xdr:col>
      <xdr:colOff>50800</xdr:colOff>
      <xdr:row>16</xdr:row>
      <xdr:rowOff>95555</xdr:rowOff>
    </xdr:to>
    <xdr:cxnSp macro="">
      <xdr:nvCxnSpPr>
        <xdr:cNvPr id="53" name="直線コネクタ 52"/>
        <xdr:cNvCxnSpPr/>
      </xdr:nvCxnSpPr>
      <xdr:spPr bwMode="auto">
        <a:xfrm flipV="1">
          <a:off x="4305300" y="2811513"/>
          <a:ext cx="698500" cy="74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95555</xdr:rowOff>
    </xdr:from>
    <xdr:to>
      <xdr:col>22</xdr:col>
      <xdr:colOff>114300</xdr:colOff>
      <xdr:row>16</xdr:row>
      <xdr:rowOff>97854</xdr:rowOff>
    </xdr:to>
    <xdr:cxnSp macro="">
      <xdr:nvCxnSpPr>
        <xdr:cNvPr id="56" name="直線コネクタ 55"/>
        <xdr:cNvCxnSpPr/>
      </xdr:nvCxnSpPr>
      <xdr:spPr bwMode="auto">
        <a:xfrm flipV="1">
          <a:off x="3606800" y="2886380"/>
          <a:ext cx="6985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96368</xdr:rowOff>
    </xdr:from>
    <xdr:to>
      <xdr:col>18</xdr:col>
      <xdr:colOff>177800</xdr:colOff>
      <xdr:row>16</xdr:row>
      <xdr:rowOff>97854</xdr:rowOff>
    </xdr:to>
    <xdr:cxnSp macro="">
      <xdr:nvCxnSpPr>
        <xdr:cNvPr id="59" name="直線コネクタ 58"/>
        <xdr:cNvCxnSpPr/>
      </xdr:nvCxnSpPr>
      <xdr:spPr bwMode="auto">
        <a:xfrm>
          <a:off x="2908300" y="2887193"/>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133045</xdr:rowOff>
    </xdr:from>
    <xdr:to>
      <xdr:col>29</xdr:col>
      <xdr:colOff>177800</xdr:colOff>
      <xdr:row>16</xdr:row>
      <xdr:rowOff>63195</xdr:rowOff>
    </xdr:to>
    <xdr:sp macro="" textlink="">
      <xdr:nvSpPr>
        <xdr:cNvPr id="69" name="楕円 68"/>
        <xdr:cNvSpPr/>
      </xdr:nvSpPr>
      <xdr:spPr bwMode="auto">
        <a:xfrm>
          <a:off x="5600700" y="27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149572</xdr:rowOff>
    </xdr:from>
    <xdr:ext cx="762000" cy="259045"/>
    <xdr:sp macro="" textlink="">
      <xdr:nvSpPr>
        <xdr:cNvPr id="70" name="人口1人当たり決算額の推移該当値テキスト130"/>
        <xdr:cNvSpPr txBox="1"/>
      </xdr:nvSpPr>
      <xdr:spPr>
        <a:xfrm>
          <a:off x="5740400" y="25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141338</xdr:rowOff>
    </xdr:from>
    <xdr:to>
      <xdr:col>26</xdr:col>
      <xdr:colOff>101600</xdr:colOff>
      <xdr:row>16</xdr:row>
      <xdr:rowOff>71488</xdr:rowOff>
    </xdr:to>
    <xdr:sp macro="" textlink="">
      <xdr:nvSpPr>
        <xdr:cNvPr id="71" name="楕円 70"/>
        <xdr:cNvSpPr/>
      </xdr:nvSpPr>
      <xdr:spPr bwMode="auto">
        <a:xfrm>
          <a:off x="4953000" y="276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81665</xdr:rowOff>
    </xdr:from>
    <xdr:ext cx="736600" cy="259045"/>
    <xdr:sp macro="" textlink="">
      <xdr:nvSpPr>
        <xdr:cNvPr id="72" name="テキスト ボックス 71"/>
        <xdr:cNvSpPr txBox="1"/>
      </xdr:nvSpPr>
      <xdr:spPr>
        <a:xfrm>
          <a:off x="4622800" y="252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44755</xdr:rowOff>
    </xdr:from>
    <xdr:to>
      <xdr:col>22</xdr:col>
      <xdr:colOff>165100</xdr:colOff>
      <xdr:row>16</xdr:row>
      <xdr:rowOff>146355</xdr:rowOff>
    </xdr:to>
    <xdr:sp macro="" textlink="">
      <xdr:nvSpPr>
        <xdr:cNvPr id="73" name="楕円 72"/>
        <xdr:cNvSpPr/>
      </xdr:nvSpPr>
      <xdr:spPr bwMode="auto">
        <a:xfrm>
          <a:off x="4254500" y="283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156532</xdr:rowOff>
    </xdr:from>
    <xdr:ext cx="762000" cy="259045"/>
    <xdr:sp macro="" textlink="">
      <xdr:nvSpPr>
        <xdr:cNvPr id="74" name="テキスト ボックス 73"/>
        <xdr:cNvSpPr txBox="1"/>
      </xdr:nvSpPr>
      <xdr:spPr>
        <a:xfrm>
          <a:off x="3924300" y="26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47054</xdr:rowOff>
    </xdr:from>
    <xdr:to>
      <xdr:col>19</xdr:col>
      <xdr:colOff>38100</xdr:colOff>
      <xdr:row>16</xdr:row>
      <xdr:rowOff>148654</xdr:rowOff>
    </xdr:to>
    <xdr:sp macro="" textlink="">
      <xdr:nvSpPr>
        <xdr:cNvPr id="75" name="楕円 74"/>
        <xdr:cNvSpPr/>
      </xdr:nvSpPr>
      <xdr:spPr bwMode="auto">
        <a:xfrm>
          <a:off x="3556000" y="28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158831</xdr:rowOff>
    </xdr:from>
    <xdr:ext cx="762000" cy="259045"/>
    <xdr:sp macro="" textlink="">
      <xdr:nvSpPr>
        <xdr:cNvPr id="76" name="テキスト ボックス 75"/>
        <xdr:cNvSpPr txBox="1"/>
      </xdr:nvSpPr>
      <xdr:spPr>
        <a:xfrm>
          <a:off x="3225800" y="26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45568</xdr:rowOff>
    </xdr:from>
    <xdr:to>
      <xdr:col>15</xdr:col>
      <xdr:colOff>101600</xdr:colOff>
      <xdr:row>16</xdr:row>
      <xdr:rowOff>147168</xdr:rowOff>
    </xdr:to>
    <xdr:sp macro="" textlink="">
      <xdr:nvSpPr>
        <xdr:cNvPr id="77" name="楕円 76"/>
        <xdr:cNvSpPr/>
      </xdr:nvSpPr>
      <xdr:spPr bwMode="auto">
        <a:xfrm>
          <a:off x="2857500" y="283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157345</xdr:rowOff>
    </xdr:from>
    <xdr:ext cx="762000" cy="259045"/>
    <xdr:sp macro="" textlink="">
      <xdr:nvSpPr>
        <xdr:cNvPr id="78" name="テキスト ボックス 77"/>
        <xdr:cNvSpPr txBox="1"/>
      </xdr:nvSpPr>
      <xdr:spPr>
        <a:xfrm>
          <a:off x="2527300" y="26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19733</xdr:rowOff>
    </xdr:from>
    <xdr:to>
      <xdr:col>29</xdr:col>
      <xdr:colOff>127000</xdr:colOff>
      <xdr:row>38</xdr:row>
      <xdr:rowOff>27978</xdr:rowOff>
    </xdr:to>
    <xdr:cxnSp macro="">
      <xdr:nvCxnSpPr>
        <xdr:cNvPr id="112" name="直線コネクタ 111"/>
        <xdr:cNvCxnSpPr/>
      </xdr:nvCxnSpPr>
      <xdr:spPr bwMode="auto">
        <a:xfrm flipV="1">
          <a:off x="5003800" y="7487333"/>
          <a:ext cx="647700" cy="8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27978</xdr:rowOff>
    </xdr:from>
    <xdr:to>
      <xdr:col>26</xdr:col>
      <xdr:colOff>50800</xdr:colOff>
      <xdr:row>38</xdr:row>
      <xdr:rowOff>32295</xdr:rowOff>
    </xdr:to>
    <xdr:cxnSp macro="">
      <xdr:nvCxnSpPr>
        <xdr:cNvPr id="115" name="直線コネクタ 114"/>
        <xdr:cNvCxnSpPr/>
      </xdr:nvCxnSpPr>
      <xdr:spPr bwMode="auto">
        <a:xfrm flipV="1">
          <a:off x="4305300" y="7495578"/>
          <a:ext cx="698500" cy="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32295</xdr:rowOff>
    </xdr:from>
    <xdr:to>
      <xdr:col>22</xdr:col>
      <xdr:colOff>114300</xdr:colOff>
      <xdr:row>38</xdr:row>
      <xdr:rowOff>43435</xdr:rowOff>
    </xdr:to>
    <xdr:cxnSp macro="">
      <xdr:nvCxnSpPr>
        <xdr:cNvPr id="118" name="直線コネクタ 117"/>
        <xdr:cNvCxnSpPr/>
      </xdr:nvCxnSpPr>
      <xdr:spPr bwMode="auto">
        <a:xfrm flipV="1">
          <a:off x="3606800" y="7499895"/>
          <a:ext cx="698500" cy="11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25635</xdr:rowOff>
    </xdr:from>
    <xdr:to>
      <xdr:col>18</xdr:col>
      <xdr:colOff>177800</xdr:colOff>
      <xdr:row>38</xdr:row>
      <xdr:rowOff>43435</xdr:rowOff>
    </xdr:to>
    <xdr:cxnSp macro="">
      <xdr:nvCxnSpPr>
        <xdr:cNvPr id="121" name="直線コネクタ 120"/>
        <xdr:cNvCxnSpPr/>
      </xdr:nvCxnSpPr>
      <xdr:spPr bwMode="auto">
        <a:xfrm>
          <a:off x="2908300" y="7493235"/>
          <a:ext cx="698500" cy="1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311833</xdr:rowOff>
    </xdr:from>
    <xdr:to>
      <xdr:col>29</xdr:col>
      <xdr:colOff>177800</xdr:colOff>
      <xdr:row>38</xdr:row>
      <xdr:rowOff>70533</xdr:rowOff>
    </xdr:to>
    <xdr:sp macro="" textlink="">
      <xdr:nvSpPr>
        <xdr:cNvPr id="131" name="楕円 130"/>
        <xdr:cNvSpPr/>
      </xdr:nvSpPr>
      <xdr:spPr bwMode="auto">
        <a:xfrm>
          <a:off x="5600700" y="74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320078</xdr:rowOff>
    </xdr:from>
    <xdr:to>
      <xdr:col>26</xdr:col>
      <xdr:colOff>101600</xdr:colOff>
      <xdr:row>38</xdr:row>
      <xdr:rowOff>78778</xdr:rowOff>
    </xdr:to>
    <xdr:sp macro="" textlink="">
      <xdr:nvSpPr>
        <xdr:cNvPr id="133" name="楕円 132"/>
        <xdr:cNvSpPr/>
      </xdr:nvSpPr>
      <xdr:spPr bwMode="auto">
        <a:xfrm>
          <a:off x="4953000" y="744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63555</xdr:rowOff>
    </xdr:from>
    <xdr:ext cx="736600" cy="259045"/>
    <xdr:sp macro="" textlink="">
      <xdr:nvSpPr>
        <xdr:cNvPr id="134" name="テキスト ボックス 133"/>
        <xdr:cNvSpPr txBox="1"/>
      </xdr:nvSpPr>
      <xdr:spPr>
        <a:xfrm>
          <a:off x="4622800" y="753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324395</xdr:rowOff>
    </xdr:from>
    <xdr:to>
      <xdr:col>22</xdr:col>
      <xdr:colOff>165100</xdr:colOff>
      <xdr:row>38</xdr:row>
      <xdr:rowOff>83095</xdr:rowOff>
    </xdr:to>
    <xdr:sp macro="" textlink="">
      <xdr:nvSpPr>
        <xdr:cNvPr id="135" name="楕円 134"/>
        <xdr:cNvSpPr/>
      </xdr:nvSpPr>
      <xdr:spPr bwMode="auto">
        <a:xfrm>
          <a:off x="4254500" y="744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67872</xdr:rowOff>
    </xdr:from>
    <xdr:ext cx="762000" cy="259045"/>
    <xdr:sp macro="" textlink="">
      <xdr:nvSpPr>
        <xdr:cNvPr id="136" name="テキスト ボックス 135"/>
        <xdr:cNvSpPr txBox="1"/>
      </xdr:nvSpPr>
      <xdr:spPr>
        <a:xfrm>
          <a:off x="3924300" y="75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335535</xdr:rowOff>
    </xdr:from>
    <xdr:to>
      <xdr:col>19</xdr:col>
      <xdr:colOff>38100</xdr:colOff>
      <xdr:row>38</xdr:row>
      <xdr:rowOff>94235</xdr:rowOff>
    </xdr:to>
    <xdr:sp macro="" textlink="">
      <xdr:nvSpPr>
        <xdr:cNvPr id="137" name="楕円 136"/>
        <xdr:cNvSpPr/>
      </xdr:nvSpPr>
      <xdr:spPr bwMode="auto">
        <a:xfrm>
          <a:off x="3556000" y="74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79012</xdr:rowOff>
    </xdr:from>
    <xdr:ext cx="762000" cy="259045"/>
    <xdr:sp macro="" textlink="">
      <xdr:nvSpPr>
        <xdr:cNvPr id="138" name="テキスト ボックス 137"/>
        <xdr:cNvSpPr txBox="1"/>
      </xdr:nvSpPr>
      <xdr:spPr>
        <a:xfrm>
          <a:off x="3225800" y="75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317735</xdr:rowOff>
    </xdr:from>
    <xdr:to>
      <xdr:col>15</xdr:col>
      <xdr:colOff>101600</xdr:colOff>
      <xdr:row>38</xdr:row>
      <xdr:rowOff>76435</xdr:rowOff>
    </xdr:to>
    <xdr:sp macro="" textlink="">
      <xdr:nvSpPr>
        <xdr:cNvPr id="139" name="楕円 138"/>
        <xdr:cNvSpPr/>
      </xdr:nvSpPr>
      <xdr:spPr bwMode="auto">
        <a:xfrm>
          <a:off x="2857500" y="744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61212</xdr:rowOff>
    </xdr:from>
    <xdr:ext cx="762000" cy="259045"/>
    <xdr:sp macro="" textlink="">
      <xdr:nvSpPr>
        <xdr:cNvPr id="140" name="テキスト ボックス 139"/>
        <xdr:cNvSpPr txBox="1"/>
      </xdr:nvSpPr>
      <xdr:spPr>
        <a:xfrm>
          <a:off x="2527300" y="75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21222</xdr:rowOff>
    </xdr:from>
    <xdr:to>
      <xdr:col>24</xdr:col>
      <xdr:colOff>63500</xdr:colOff>
      <xdr:row>33</xdr:row>
      <xdr:rowOff>99479</xdr:rowOff>
    </xdr:to>
    <xdr:cxnSp macro="">
      <xdr:nvCxnSpPr>
        <xdr:cNvPr id="61" name="直線コネクタ 60"/>
        <xdr:cNvCxnSpPr/>
      </xdr:nvCxnSpPr>
      <xdr:spPr>
        <a:xfrm>
          <a:off x="3797300" y="5679072"/>
          <a:ext cx="8382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21222</xdr:rowOff>
    </xdr:from>
    <xdr:to>
      <xdr:col>19</xdr:col>
      <xdr:colOff>177800</xdr:colOff>
      <xdr:row>33</xdr:row>
      <xdr:rowOff>54305</xdr:rowOff>
    </xdr:to>
    <xdr:cxnSp macro="">
      <xdr:nvCxnSpPr>
        <xdr:cNvPr id="64" name="直線コネクタ 63"/>
        <xdr:cNvCxnSpPr/>
      </xdr:nvCxnSpPr>
      <xdr:spPr>
        <a:xfrm flipV="1">
          <a:off x="2908300" y="5679072"/>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54305</xdr:rowOff>
    </xdr:from>
    <xdr:to>
      <xdr:col>15</xdr:col>
      <xdr:colOff>50800</xdr:colOff>
      <xdr:row>33</xdr:row>
      <xdr:rowOff>161176</xdr:rowOff>
    </xdr:to>
    <xdr:cxnSp macro="">
      <xdr:nvCxnSpPr>
        <xdr:cNvPr id="67" name="直線コネクタ 66"/>
        <xdr:cNvCxnSpPr/>
      </xdr:nvCxnSpPr>
      <xdr:spPr>
        <a:xfrm flipV="1">
          <a:off x="2019300" y="5712155"/>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xdr:rowOff>
    </xdr:from>
    <xdr:to>
      <xdr:col>10</xdr:col>
      <xdr:colOff>114300</xdr:colOff>
      <xdr:row>33</xdr:row>
      <xdr:rowOff>161176</xdr:rowOff>
    </xdr:to>
    <xdr:cxnSp macro="">
      <xdr:nvCxnSpPr>
        <xdr:cNvPr id="70" name="直線コネクタ 69"/>
        <xdr:cNvCxnSpPr/>
      </xdr:nvCxnSpPr>
      <xdr:spPr>
        <a:xfrm>
          <a:off x="1130300" y="5672201"/>
          <a:ext cx="889000" cy="1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48679</xdr:rowOff>
    </xdr:from>
    <xdr:to>
      <xdr:col>24</xdr:col>
      <xdr:colOff>114300</xdr:colOff>
      <xdr:row>33</xdr:row>
      <xdr:rowOff>150279</xdr:rowOff>
    </xdr:to>
    <xdr:sp macro="" textlink="">
      <xdr:nvSpPr>
        <xdr:cNvPr id="80" name="楕円 79"/>
        <xdr:cNvSpPr/>
      </xdr:nvSpPr>
      <xdr:spPr>
        <a:xfrm>
          <a:off x="4584700" y="57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71556</xdr:rowOff>
    </xdr:from>
    <xdr:ext cx="599010" cy="259045"/>
    <xdr:sp macro="" textlink="">
      <xdr:nvSpPr>
        <xdr:cNvPr id="81" name="人件費該当値テキスト"/>
        <xdr:cNvSpPr txBox="1"/>
      </xdr:nvSpPr>
      <xdr:spPr>
        <a:xfrm>
          <a:off x="4686300" y="555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141872</xdr:rowOff>
    </xdr:from>
    <xdr:to>
      <xdr:col>20</xdr:col>
      <xdr:colOff>38100</xdr:colOff>
      <xdr:row>33</xdr:row>
      <xdr:rowOff>72022</xdr:rowOff>
    </xdr:to>
    <xdr:sp macro="" textlink="">
      <xdr:nvSpPr>
        <xdr:cNvPr id="82" name="楕円 81"/>
        <xdr:cNvSpPr/>
      </xdr:nvSpPr>
      <xdr:spPr>
        <a:xfrm>
          <a:off x="3746500" y="56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88549</xdr:rowOff>
    </xdr:from>
    <xdr:ext cx="599010" cy="259045"/>
    <xdr:sp macro="" textlink="">
      <xdr:nvSpPr>
        <xdr:cNvPr id="83" name="テキスト ボックス 82"/>
        <xdr:cNvSpPr txBox="1"/>
      </xdr:nvSpPr>
      <xdr:spPr>
        <a:xfrm>
          <a:off x="3497795" y="540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3505</xdr:rowOff>
    </xdr:from>
    <xdr:to>
      <xdr:col>15</xdr:col>
      <xdr:colOff>101600</xdr:colOff>
      <xdr:row>33</xdr:row>
      <xdr:rowOff>105105</xdr:rowOff>
    </xdr:to>
    <xdr:sp macro="" textlink="">
      <xdr:nvSpPr>
        <xdr:cNvPr id="84" name="楕円 83"/>
        <xdr:cNvSpPr/>
      </xdr:nvSpPr>
      <xdr:spPr>
        <a:xfrm>
          <a:off x="2857500" y="56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121632</xdr:rowOff>
    </xdr:from>
    <xdr:ext cx="599010" cy="259045"/>
    <xdr:sp macro="" textlink="">
      <xdr:nvSpPr>
        <xdr:cNvPr id="85" name="テキスト ボックス 84"/>
        <xdr:cNvSpPr txBox="1"/>
      </xdr:nvSpPr>
      <xdr:spPr>
        <a:xfrm>
          <a:off x="2608795" y="54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110376</xdr:rowOff>
    </xdr:from>
    <xdr:to>
      <xdr:col>10</xdr:col>
      <xdr:colOff>165100</xdr:colOff>
      <xdr:row>34</xdr:row>
      <xdr:rowOff>40526</xdr:rowOff>
    </xdr:to>
    <xdr:sp macro="" textlink="">
      <xdr:nvSpPr>
        <xdr:cNvPr id="86" name="楕円 85"/>
        <xdr:cNvSpPr/>
      </xdr:nvSpPr>
      <xdr:spPr>
        <a:xfrm>
          <a:off x="1968500" y="5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57053</xdr:rowOff>
    </xdr:from>
    <xdr:ext cx="599010" cy="259045"/>
    <xdr:sp macro="" textlink="">
      <xdr:nvSpPr>
        <xdr:cNvPr id="87" name="テキスト ボックス 86"/>
        <xdr:cNvSpPr txBox="1"/>
      </xdr:nvSpPr>
      <xdr:spPr>
        <a:xfrm>
          <a:off x="1719795" y="554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135001</xdr:rowOff>
    </xdr:from>
    <xdr:to>
      <xdr:col>6</xdr:col>
      <xdr:colOff>38100</xdr:colOff>
      <xdr:row>33</xdr:row>
      <xdr:rowOff>65151</xdr:rowOff>
    </xdr:to>
    <xdr:sp macro="" textlink="">
      <xdr:nvSpPr>
        <xdr:cNvPr id="88" name="楕円 87"/>
        <xdr:cNvSpPr/>
      </xdr:nvSpPr>
      <xdr:spPr>
        <a:xfrm>
          <a:off x="10795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81678</xdr:rowOff>
    </xdr:from>
    <xdr:ext cx="599010" cy="259045"/>
    <xdr:sp macro="" textlink="">
      <xdr:nvSpPr>
        <xdr:cNvPr id="89" name="テキスト ボックス 88"/>
        <xdr:cNvSpPr txBox="1"/>
      </xdr:nvSpPr>
      <xdr:spPr>
        <a:xfrm>
          <a:off x="830795" y="539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138416</xdr:rowOff>
    </xdr:from>
    <xdr:to>
      <xdr:col>24</xdr:col>
      <xdr:colOff>63500</xdr:colOff>
      <xdr:row>56</xdr:row>
      <xdr:rowOff>78784</xdr:rowOff>
    </xdr:to>
    <xdr:cxnSp macro="">
      <xdr:nvCxnSpPr>
        <xdr:cNvPr id="121" name="直線コネクタ 120"/>
        <xdr:cNvCxnSpPr/>
      </xdr:nvCxnSpPr>
      <xdr:spPr>
        <a:xfrm flipV="1">
          <a:off x="3797300" y="9568166"/>
          <a:ext cx="8382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36950</xdr:rowOff>
    </xdr:from>
    <xdr:to>
      <xdr:col>19</xdr:col>
      <xdr:colOff>177800</xdr:colOff>
      <xdr:row>56</xdr:row>
      <xdr:rowOff>78784</xdr:rowOff>
    </xdr:to>
    <xdr:cxnSp macro="">
      <xdr:nvCxnSpPr>
        <xdr:cNvPr id="124" name="直線コネクタ 123"/>
        <xdr:cNvCxnSpPr/>
      </xdr:nvCxnSpPr>
      <xdr:spPr>
        <a:xfrm>
          <a:off x="2908300" y="9638150"/>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36950</xdr:rowOff>
    </xdr:from>
    <xdr:to>
      <xdr:col>15</xdr:col>
      <xdr:colOff>50800</xdr:colOff>
      <xdr:row>56</xdr:row>
      <xdr:rowOff>119017</xdr:rowOff>
    </xdr:to>
    <xdr:cxnSp macro="">
      <xdr:nvCxnSpPr>
        <xdr:cNvPr id="127" name="直線コネクタ 126"/>
        <xdr:cNvCxnSpPr/>
      </xdr:nvCxnSpPr>
      <xdr:spPr>
        <a:xfrm flipV="1">
          <a:off x="2019300" y="9638150"/>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119017</xdr:rowOff>
    </xdr:from>
    <xdr:to>
      <xdr:col>10</xdr:col>
      <xdr:colOff>114300</xdr:colOff>
      <xdr:row>56</xdr:row>
      <xdr:rowOff>137425</xdr:rowOff>
    </xdr:to>
    <xdr:cxnSp macro="">
      <xdr:nvCxnSpPr>
        <xdr:cNvPr id="130" name="直線コネクタ 129"/>
        <xdr:cNvCxnSpPr/>
      </xdr:nvCxnSpPr>
      <xdr:spPr>
        <a:xfrm flipV="1">
          <a:off x="1130300" y="9720217"/>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87616</xdr:rowOff>
    </xdr:from>
    <xdr:to>
      <xdr:col>24</xdr:col>
      <xdr:colOff>114300</xdr:colOff>
      <xdr:row>56</xdr:row>
      <xdr:rowOff>17766</xdr:rowOff>
    </xdr:to>
    <xdr:sp macro="" textlink="">
      <xdr:nvSpPr>
        <xdr:cNvPr id="140" name="楕円 139"/>
        <xdr:cNvSpPr/>
      </xdr:nvSpPr>
      <xdr:spPr>
        <a:xfrm>
          <a:off x="4584700" y="95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110493</xdr:rowOff>
    </xdr:from>
    <xdr:ext cx="534377" cy="259045"/>
    <xdr:sp macro="" textlink="">
      <xdr:nvSpPr>
        <xdr:cNvPr id="141" name="物件費該当値テキスト"/>
        <xdr:cNvSpPr txBox="1"/>
      </xdr:nvSpPr>
      <xdr:spPr>
        <a:xfrm>
          <a:off x="4686300" y="93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27984</xdr:rowOff>
    </xdr:from>
    <xdr:to>
      <xdr:col>20</xdr:col>
      <xdr:colOff>38100</xdr:colOff>
      <xdr:row>56</xdr:row>
      <xdr:rowOff>129584</xdr:rowOff>
    </xdr:to>
    <xdr:sp macro="" textlink="">
      <xdr:nvSpPr>
        <xdr:cNvPr id="142" name="楕円 141"/>
        <xdr:cNvSpPr/>
      </xdr:nvSpPr>
      <xdr:spPr>
        <a:xfrm>
          <a:off x="3746500" y="96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146111</xdr:rowOff>
    </xdr:from>
    <xdr:ext cx="534377" cy="259045"/>
    <xdr:sp macro="" textlink="">
      <xdr:nvSpPr>
        <xdr:cNvPr id="143" name="テキスト ボックス 142"/>
        <xdr:cNvSpPr txBox="1"/>
      </xdr:nvSpPr>
      <xdr:spPr>
        <a:xfrm>
          <a:off x="3530111" y="94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157600</xdr:rowOff>
    </xdr:from>
    <xdr:to>
      <xdr:col>15</xdr:col>
      <xdr:colOff>101600</xdr:colOff>
      <xdr:row>56</xdr:row>
      <xdr:rowOff>87750</xdr:rowOff>
    </xdr:to>
    <xdr:sp macro="" textlink="">
      <xdr:nvSpPr>
        <xdr:cNvPr id="144" name="楕円 143"/>
        <xdr:cNvSpPr/>
      </xdr:nvSpPr>
      <xdr:spPr>
        <a:xfrm>
          <a:off x="2857500" y="95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104277</xdr:rowOff>
    </xdr:from>
    <xdr:ext cx="534377" cy="259045"/>
    <xdr:sp macro="" textlink="">
      <xdr:nvSpPr>
        <xdr:cNvPr id="145" name="テキスト ボックス 144"/>
        <xdr:cNvSpPr txBox="1"/>
      </xdr:nvSpPr>
      <xdr:spPr>
        <a:xfrm>
          <a:off x="2641111" y="9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68217</xdr:rowOff>
    </xdr:from>
    <xdr:to>
      <xdr:col>10</xdr:col>
      <xdr:colOff>165100</xdr:colOff>
      <xdr:row>56</xdr:row>
      <xdr:rowOff>169817</xdr:rowOff>
    </xdr:to>
    <xdr:sp macro="" textlink="">
      <xdr:nvSpPr>
        <xdr:cNvPr id="146" name="楕円 145"/>
        <xdr:cNvSpPr/>
      </xdr:nvSpPr>
      <xdr:spPr>
        <a:xfrm>
          <a:off x="1968500" y="96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14894</xdr:rowOff>
    </xdr:from>
    <xdr:ext cx="534377" cy="259045"/>
    <xdr:sp macro="" textlink="">
      <xdr:nvSpPr>
        <xdr:cNvPr id="147" name="テキスト ボックス 146"/>
        <xdr:cNvSpPr txBox="1"/>
      </xdr:nvSpPr>
      <xdr:spPr>
        <a:xfrm>
          <a:off x="1752111" y="94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86625</xdr:rowOff>
    </xdr:from>
    <xdr:to>
      <xdr:col>6</xdr:col>
      <xdr:colOff>38100</xdr:colOff>
      <xdr:row>57</xdr:row>
      <xdr:rowOff>16775</xdr:rowOff>
    </xdr:to>
    <xdr:sp macro="" textlink="">
      <xdr:nvSpPr>
        <xdr:cNvPr id="148" name="楕円 147"/>
        <xdr:cNvSpPr/>
      </xdr:nvSpPr>
      <xdr:spPr>
        <a:xfrm>
          <a:off x="1079500" y="96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33302</xdr:rowOff>
    </xdr:from>
    <xdr:ext cx="534377" cy="259045"/>
    <xdr:sp macro="" textlink="">
      <xdr:nvSpPr>
        <xdr:cNvPr id="149" name="テキスト ボックス 148"/>
        <xdr:cNvSpPr txBox="1"/>
      </xdr:nvSpPr>
      <xdr:spPr>
        <a:xfrm>
          <a:off x="863111" y="94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56009</xdr:rowOff>
    </xdr:from>
    <xdr:to>
      <xdr:col>24</xdr:col>
      <xdr:colOff>63500</xdr:colOff>
      <xdr:row>78</xdr:row>
      <xdr:rowOff>57998</xdr:rowOff>
    </xdr:to>
    <xdr:cxnSp macro="">
      <xdr:nvCxnSpPr>
        <xdr:cNvPr id="176" name="直線コネクタ 175"/>
        <xdr:cNvCxnSpPr/>
      </xdr:nvCxnSpPr>
      <xdr:spPr>
        <a:xfrm flipV="1">
          <a:off x="3797300" y="13429109"/>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57998</xdr:rowOff>
    </xdr:from>
    <xdr:to>
      <xdr:col>19</xdr:col>
      <xdr:colOff>177800</xdr:colOff>
      <xdr:row>78</xdr:row>
      <xdr:rowOff>61542</xdr:rowOff>
    </xdr:to>
    <xdr:cxnSp macro="">
      <xdr:nvCxnSpPr>
        <xdr:cNvPr id="179" name="直線コネクタ 178"/>
        <xdr:cNvCxnSpPr/>
      </xdr:nvCxnSpPr>
      <xdr:spPr>
        <a:xfrm flipV="1">
          <a:off x="2908300" y="1343109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27229</xdr:rowOff>
    </xdr:from>
    <xdr:to>
      <xdr:col>15</xdr:col>
      <xdr:colOff>50800</xdr:colOff>
      <xdr:row>78</xdr:row>
      <xdr:rowOff>61542</xdr:rowOff>
    </xdr:to>
    <xdr:cxnSp macro="">
      <xdr:nvCxnSpPr>
        <xdr:cNvPr id="182" name="直線コネクタ 181"/>
        <xdr:cNvCxnSpPr/>
      </xdr:nvCxnSpPr>
      <xdr:spPr>
        <a:xfrm>
          <a:off x="2019300" y="13400329"/>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27229</xdr:rowOff>
    </xdr:from>
    <xdr:to>
      <xdr:col>10</xdr:col>
      <xdr:colOff>114300</xdr:colOff>
      <xdr:row>78</xdr:row>
      <xdr:rowOff>33812</xdr:rowOff>
    </xdr:to>
    <xdr:cxnSp macro="">
      <xdr:nvCxnSpPr>
        <xdr:cNvPr id="185" name="直線コネクタ 184"/>
        <xdr:cNvCxnSpPr/>
      </xdr:nvCxnSpPr>
      <xdr:spPr>
        <a:xfrm flipV="1">
          <a:off x="1130300" y="13400329"/>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5209</xdr:rowOff>
    </xdr:from>
    <xdr:to>
      <xdr:col>24</xdr:col>
      <xdr:colOff>114300</xdr:colOff>
      <xdr:row>78</xdr:row>
      <xdr:rowOff>106809</xdr:rowOff>
    </xdr:to>
    <xdr:sp macro="" textlink="">
      <xdr:nvSpPr>
        <xdr:cNvPr id="195" name="楕円 194"/>
        <xdr:cNvSpPr/>
      </xdr:nvSpPr>
      <xdr:spPr>
        <a:xfrm>
          <a:off x="4584700" y="133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91586</xdr:rowOff>
    </xdr:from>
    <xdr:ext cx="469744" cy="259045"/>
    <xdr:sp macro="" textlink="">
      <xdr:nvSpPr>
        <xdr:cNvPr id="196" name="維持補修費該当値テキスト"/>
        <xdr:cNvSpPr txBox="1"/>
      </xdr:nvSpPr>
      <xdr:spPr>
        <a:xfrm>
          <a:off x="4686300" y="132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7198</xdr:rowOff>
    </xdr:from>
    <xdr:to>
      <xdr:col>20</xdr:col>
      <xdr:colOff>38100</xdr:colOff>
      <xdr:row>78</xdr:row>
      <xdr:rowOff>108798</xdr:rowOff>
    </xdr:to>
    <xdr:sp macro="" textlink="">
      <xdr:nvSpPr>
        <xdr:cNvPr id="197" name="楕円 196"/>
        <xdr:cNvSpPr/>
      </xdr:nvSpPr>
      <xdr:spPr>
        <a:xfrm>
          <a:off x="3746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99925</xdr:rowOff>
    </xdr:from>
    <xdr:ext cx="469744" cy="259045"/>
    <xdr:sp macro="" textlink="">
      <xdr:nvSpPr>
        <xdr:cNvPr id="198" name="テキスト ボックス 197"/>
        <xdr:cNvSpPr txBox="1"/>
      </xdr:nvSpPr>
      <xdr:spPr>
        <a:xfrm>
          <a:off x="3562428"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10742</xdr:rowOff>
    </xdr:from>
    <xdr:to>
      <xdr:col>15</xdr:col>
      <xdr:colOff>101600</xdr:colOff>
      <xdr:row>78</xdr:row>
      <xdr:rowOff>112342</xdr:rowOff>
    </xdr:to>
    <xdr:sp macro="" textlink="">
      <xdr:nvSpPr>
        <xdr:cNvPr id="199" name="楕円 198"/>
        <xdr:cNvSpPr/>
      </xdr:nvSpPr>
      <xdr:spPr>
        <a:xfrm>
          <a:off x="2857500" y="133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103469</xdr:rowOff>
    </xdr:from>
    <xdr:ext cx="469744" cy="259045"/>
    <xdr:sp macro="" textlink="">
      <xdr:nvSpPr>
        <xdr:cNvPr id="200" name="テキスト ボックス 199"/>
        <xdr:cNvSpPr txBox="1"/>
      </xdr:nvSpPr>
      <xdr:spPr>
        <a:xfrm>
          <a:off x="2673428" y="134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147879</xdr:rowOff>
    </xdr:from>
    <xdr:to>
      <xdr:col>10</xdr:col>
      <xdr:colOff>165100</xdr:colOff>
      <xdr:row>78</xdr:row>
      <xdr:rowOff>78029</xdr:rowOff>
    </xdr:to>
    <xdr:sp macro="" textlink="">
      <xdr:nvSpPr>
        <xdr:cNvPr id="201" name="楕円 200"/>
        <xdr:cNvSpPr/>
      </xdr:nvSpPr>
      <xdr:spPr>
        <a:xfrm>
          <a:off x="1968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69156</xdr:rowOff>
    </xdr:from>
    <xdr:ext cx="469744" cy="259045"/>
    <xdr:sp macro="" textlink="">
      <xdr:nvSpPr>
        <xdr:cNvPr id="202" name="テキスト ボックス 201"/>
        <xdr:cNvSpPr txBox="1"/>
      </xdr:nvSpPr>
      <xdr:spPr>
        <a:xfrm>
          <a:off x="1784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154462</xdr:rowOff>
    </xdr:from>
    <xdr:to>
      <xdr:col>6</xdr:col>
      <xdr:colOff>38100</xdr:colOff>
      <xdr:row>78</xdr:row>
      <xdr:rowOff>84612</xdr:rowOff>
    </xdr:to>
    <xdr:sp macro="" textlink="">
      <xdr:nvSpPr>
        <xdr:cNvPr id="203" name="楕円 202"/>
        <xdr:cNvSpPr/>
      </xdr:nvSpPr>
      <xdr:spPr>
        <a:xfrm>
          <a:off x="1079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75739</xdr:rowOff>
    </xdr:from>
    <xdr:ext cx="469744" cy="259045"/>
    <xdr:sp macro="" textlink="">
      <xdr:nvSpPr>
        <xdr:cNvPr id="204" name="テキスト ボックス 203"/>
        <xdr:cNvSpPr txBox="1"/>
      </xdr:nvSpPr>
      <xdr:spPr>
        <a:xfrm>
          <a:off x="895428" y="134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93929</xdr:rowOff>
    </xdr:from>
    <xdr:to>
      <xdr:col>24</xdr:col>
      <xdr:colOff>63500</xdr:colOff>
      <xdr:row>92</xdr:row>
      <xdr:rowOff>111303</xdr:rowOff>
    </xdr:to>
    <xdr:cxnSp macro="">
      <xdr:nvCxnSpPr>
        <xdr:cNvPr id="234" name="直線コネクタ 233"/>
        <xdr:cNvCxnSpPr/>
      </xdr:nvCxnSpPr>
      <xdr:spPr>
        <a:xfrm flipV="1">
          <a:off x="3797300" y="1586732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111303</xdr:rowOff>
    </xdr:from>
    <xdr:to>
      <xdr:col>19</xdr:col>
      <xdr:colOff>177800</xdr:colOff>
      <xdr:row>92</xdr:row>
      <xdr:rowOff>162737</xdr:rowOff>
    </xdr:to>
    <xdr:cxnSp macro="">
      <xdr:nvCxnSpPr>
        <xdr:cNvPr id="237" name="直線コネクタ 236"/>
        <xdr:cNvCxnSpPr/>
      </xdr:nvCxnSpPr>
      <xdr:spPr>
        <a:xfrm flipV="1">
          <a:off x="2908300" y="1588470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162737</xdr:rowOff>
    </xdr:from>
    <xdr:to>
      <xdr:col>15</xdr:col>
      <xdr:colOff>50800</xdr:colOff>
      <xdr:row>93</xdr:row>
      <xdr:rowOff>139243</xdr:rowOff>
    </xdr:to>
    <xdr:cxnSp macro="">
      <xdr:nvCxnSpPr>
        <xdr:cNvPr id="240" name="直線コネクタ 239"/>
        <xdr:cNvCxnSpPr/>
      </xdr:nvCxnSpPr>
      <xdr:spPr>
        <a:xfrm flipV="1">
          <a:off x="2019300" y="15936137"/>
          <a:ext cx="8890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139243</xdr:rowOff>
    </xdr:from>
    <xdr:to>
      <xdr:col>10</xdr:col>
      <xdr:colOff>114300</xdr:colOff>
      <xdr:row>94</xdr:row>
      <xdr:rowOff>77267</xdr:rowOff>
    </xdr:to>
    <xdr:cxnSp macro="">
      <xdr:nvCxnSpPr>
        <xdr:cNvPr id="243" name="直線コネクタ 242"/>
        <xdr:cNvCxnSpPr/>
      </xdr:nvCxnSpPr>
      <xdr:spPr>
        <a:xfrm flipV="1">
          <a:off x="1130300" y="16084093"/>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5" name="テキスト ボックス 244"/>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43129</xdr:rowOff>
    </xdr:from>
    <xdr:to>
      <xdr:col>24</xdr:col>
      <xdr:colOff>114300</xdr:colOff>
      <xdr:row>92</xdr:row>
      <xdr:rowOff>144729</xdr:rowOff>
    </xdr:to>
    <xdr:sp macro="" textlink="">
      <xdr:nvSpPr>
        <xdr:cNvPr id="253" name="楕円 252"/>
        <xdr:cNvSpPr/>
      </xdr:nvSpPr>
      <xdr:spPr>
        <a:xfrm>
          <a:off x="4584700" y="15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66006</xdr:rowOff>
    </xdr:from>
    <xdr:ext cx="599010" cy="259045"/>
    <xdr:sp macro="" textlink="">
      <xdr:nvSpPr>
        <xdr:cNvPr id="254" name="扶助費該当値テキスト"/>
        <xdr:cNvSpPr txBox="1"/>
      </xdr:nvSpPr>
      <xdr:spPr>
        <a:xfrm>
          <a:off x="4686300" y="1566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60503</xdr:rowOff>
    </xdr:from>
    <xdr:to>
      <xdr:col>20</xdr:col>
      <xdr:colOff>38100</xdr:colOff>
      <xdr:row>92</xdr:row>
      <xdr:rowOff>162103</xdr:rowOff>
    </xdr:to>
    <xdr:sp macro="" textlink="">
      <xdr:nvSpPr>
        <xdr:cNvPr id="255" name="楕円 254"/>
        <xdr:cNvSpPr/>
      </xdr:nvSpPr>
      <xdr:spPr>
        <a:xfrm>
          <a:off x="3746500" y="158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7180</xdr:rowOff>
    </xdr:from>
    <xdr:ext cx="599010" cy="259045"/>
    <xdr:sp macro="" textlink="">
      <xdr:nvSpPr>
        <xdr:cNvPr id="256" name="テキスト ボックス 255"/>
        <xdr:cNvSpPr txBox="1"/>
      </xdr:nvSpPr>
      <xdr:spPr>
        <a:xfrm>
          <a:off x="3497795" y="156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111937</xdr:rowOff>
    </xdr:from>
    <xdr:to>
      <xdr:col>15</xdr:col>
      <xdr:colOff>101600</xdr:colOff>
      <xdr:row>93</xdr:row>
      <xdr:rowOff>42087</xdr:rowOff>
    </xdr:to>
    <xdr:sp macro="" textlink="">
      <xdr:nvSpPr>
        <xdr:cNvPr id="257" name="楕円 256"/>
        <xdr:cNvSpPr/>
      </xdr:nvSpPr>
      <xdr:spPr>
        <a:xfrm>
          <a:off x="2857500" y="158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58614</xdr:rowOff>
    </xdr:from>
    <xdr:ext cx="599010" cy="259045"/>
    <xdr:sp macro="" textlink="">
      <xdr:nvSpPr>
        <xdr:cNvPr id="258" name="テキスト ボックス 257"/>
        <xdr:cNvSpPr txBox="1"/>
      </xdr:nvSpPr>
      <xdr:spPr>
        <a:xfrm>
          <a:off x="2608795" y="156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88443</xdr:rowOff>
    </xdr:from>
    <xdr:to>
      <xdr:col>10</xdr:col>
      <xdr:colOff>165100</xdr:colOff>
      <xdr:row>94</xdr:row>
      <xdr:rowOff>18593</xdr:rowOff>
    </xdr:to>
    <xdr:sp macro="" textlink="">
      <xdr:nvSpPr>
        <xdr:cNvPr id="259" name="楕円 258"/>
        <xdr:cNvSpPr/>
      </xdr:nvSpPr>
      <xdr:spPr>
        <a:xfrm>
          <a:off x="1968500" y="160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35120</xdr:rowOff>
    </xdr:from>
    <xdr:ext cx="599010" cy="259045"/>
    <xdr:sp macro="" textlink="">
      <xdr:nvSpPr>
        <xdr:cNvPr id="260" name="テキスト ボックス 259"/>
        <xdr:cNvSpPr txBox="1"/>
      </xdr:nvSpPr>
      <xdr:spPr>
        <a:xfrm>
          <a:off x="1719795" y="158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26467</xdr:rowOff>
    </xdr:from>
    <xdr:to>
      <xdr:col>6</xdr:col>
      <xdr:colOff>38100</xdr:colOff>
      <xdr:row>94</xdr:row>
      <xdr:rowOff>128067</xdr:rowOff>
    </xdr:to>
    <xdr:sp macro="" textlink="">
      <xdr:nvSpPr>
        <xdr:cNvPr id="261" name="楕円 260"/>
        <xdr:cNvSpPr/>
      </xdr:nvSpPr>
      <xdr:spPr>
        <a:xfrm>
          <a:off x="1079500" y="161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144594</xdr:rowOff>
    </xdr:from>
    <xdr:ext cx="599010" cy="259045"/>
    <xdr:sp macro="" textlink="">
      <xdr:nvSpPr>
        <xdr:cNvPr id="262" name="テキスト ボックス 261"/>
        <xdr:cNvSpPr txBox="1"/>
      </xdr:nvSpPr>
      <xdr:spPr>
        <a:xfrm>
          <a:off x="830795" y="159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32769</xdr:rowOff>
    </xdr:from>
    <xdr:to>
      <xdr:col>55</xdr:col>
      <xdr:colOff>0</xdr:colOff>
      <xdr:row>36</xdr:row>
      <xdr:rowOff>60193</xdr:rowOff>
    </xdr:to>
    <xdr:cxnSp macro="">
      <xdr:nvCxnSpPr>
        <xdr:cNvPr id="291" name="直線コネクタ 290"/>
        <xdr:cNvCxnSpPr/>
      </xdr:nvCxnSpPr>
      <xdr:spPr>
        <a:xfrm flipV="1">
          <a:off x="9639300" y="6204969"/>
          <a:ext cx="8382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39764</xdr:rowOff>
    </xdr:from>
    <xdr:to>
      <xdr:col>50</xdr:col>
      <xdr:colOff>114300</xdr:colOff>
      <xdr:row>36</xdr:row>
      <xdr:rowOff>60193</xdr:rowOff>
    </xdr:to>
    <xdr:cxnSp macro="">
      <xdr:nvCxnSpPr>
        <xdr:cNvPr id="294" name="直線コネクタ 293"/>
        <xdr:cNvCxnSpPr/>
      </xdr:nvCxnSpPr>
      <xdr:spPr>
        <a:xfrm>
          <a:off x="8750300" y="6211964"/>
          <a:ext cx="88900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39764</xdr:rowOff>
    </xdr:from>
    <xdr:to>
      <xdr:col>45</xdr:col>
      <xdr:colOff>177800</xdr:colOff>
      <xdr:row>37</xdr:row>
      <xdr:rowOff>19136</xdr:rowOff>
    </xdr:to>
    <xdr:cxnSp macro="">
      <xdr:nvCxnSpPr>
        <xdr:cNvPr id="297" name="直線コネクタ 296"/>
        <xdr:cNvCxnSpPr/>
      </xdr:nvCxnSpPr>
      <xdr:spPr>
        <a:xfrm flipV="1">
          <a:off x="7861300" y="6211964"/>
          <a:ext cx="889000" cy="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19136</xdr:rowOff>
    </xdr:from>
    <xdr:to>
      <xdr:col>41</xdr:col>
      <xdr:colOff>50800</xdr:colOff>
      <xdr:row>37</xdr:row>
      <xdr:rowOff>85796</xdr:rowOff>
    </xdr:to>
    <xdr:cxnSp macro="">
      <xdr:nvCxnSpPr>
        <xdr:cNvPr id="300" name="直線コネクタ 299"/>
        <xdr:cNvCxnSpPr/>
      </xdr:nvCxnSpPr>
      <xdr:spPr>
        <a:xfrm flipV="1">
          <a:off x="6972300" y="6362786"/>
          <a:ext cx="8890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153419</xdr:rowOff>
    </xdr:from>
    <xdr:to>
      <xdr:col>55</xdr:col>
      <xdr:colOff>50800</xdr:colOff>
      <xdr:row>36</xdr:row>
      <xdr:rowOff>83569</xdr:rowOff>
    </xdr:to>
    <xdr:sp macro="" textlink="">
      <xdr:nvSpPr>
        <xdr:cNvPr id="310" name="楕円 309"/>
        <xdr:cNvSpPr/>
      </xdr:nvSpPr>
      <xdr:spPr>
        <a:xfrm>
          <a:off x="10426700" y="61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131846</xdr:rowOff>
    </xdr:from>
    <xdr:ext cx="534377" cy="259045"/>
    <xdr:sp macro="" textlink="">
      <xdr:nvSpPr>
        <xdr:cNvPr id="311" name="補助費等該当値テキスト"/>
        <xdr:cNvSpPr txBox="1"/>
      </xdr:nvSpPr>
      <xdr:spPr>
        <a:xfrm>
          <a:off x="10528300" y="61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9393</xdr:rowOff>
    </xdr:from>
    <xdr:to>
      <xdr:col>50</xdr:col>
      <xdr:colOff>165100</xdr:colOff>
      <xdr:row>36</xdr:row>
      <xdr:rowOff>110993</xdr:rowOff>
    </xdr:to>
    <xdr:sp macro="" textlink="">
      <xdr:nvSpPr>
        <xdr:cNvPr id="312" name="楕円 311"/>
        <xdr:cNvSpPr/>
      </xdr:nvSpPr>
      <xdr:spPr>
        <a:xfrm>
          <a:off x="9588500" y="61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102120</xdr:rowOff>
    </xdr:from>
    <xdr:ext cx="534377" cy="259045"/>
    <xdr:sp macro="" textlink="">
      <xdr:nvSpPr>
        <xdr:cNvPr id="313" name="テキスト ボックス 312"/>
        <xdr:cNvSpPr txBox="1"/>
      </xdr:nvSpPr>
      <xdr:spPr>
        <a:xfrm>
          <a:off x="9372111" y="62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160414</xdr:rowOff>
    </xdr:from>
    <xdr:to>
      <xdr:col>46</xdr:col>
      <xdr:colOff>38100</xdr:colOff>
      <xdr:row>36</xdr:row>
      <xdr:rowOff>90564</xdr:rowOff>
    </xdr:to>
    <xdr:sp macro="" textlink="">
      <xdr:nvSpPr>
        <xdr:cNvPr id="314" name="楕円 313"/>
        <xdr:cNvSpPr/>
      </xdr:nvSpPr>
      <xdr:spPr>
        <a:xfrm>
          <a:off x="8699500" y="61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107091</xdr:rowOff>
    </xdr:from>
    <xdr:ext cx="534377" cy="259045"/>
    <xdr:sp macro="" textlink="">
      <xdr:nvSpPr>
        <xdr:cNvPr id="315" name="テキスト ボックス 314"/>
        <xdr:cNvSpPr txBox="1"/>
      </xdr:nvSpPr>
      <xdr:spPr>
        <a:xfrm>
          <a:off x="8483111" y="59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139786</xdr:rowOff>
    </xdr:from>
    <xdr:to>
      <xdr:col>41</xdr:col>
      <xdr:colOff>101600</xdr:colOff>
      <xdr:row>37</xdr:row>
      <xdr:rowOff>69936</xdr:rowOff>
    </xdr:to>
    <xdr:sp macro="" textlink="">
      <xdr:nvSpPr>
        <xdr:cNvPr id="316" name="楕円 315"/>
        <xdr:cNvSpPr/>
      </xdr:nvSpPr>
      <xdr:spPr>
        <a:xfrm>
          <a:off x="78105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61063</xdr:rowOff>
    </xdr:from>
    <xdr:ext cx="534377" cy="259045"/>
    <xdr:sp macro="" textlink="">
      <xdr:nvSpPr>
        <xdr:cNvPr id="317" name="テキスト ボックス 316"/>
        <xdr:cNvSpPr txBox="1"/>
      </xdr:nvSpPr>
      <xdr:spPr>
        <a:xfrm>
          <a:off x="7594111" y="64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34996</xdr:rowOff>
    </xdr:from>
    <xdr:to>
      <xdr:col>36</xdr:col>
      <xdr:colOff>165100</xdr:colOff>
      <xdr:row>37</xdr:row>
      <xdr:rowOff>136596</xdr:rowOff>
    </xdr:to>
    <xdr:sp macro="" textlink="">
      <xdr:nvSpPr>
        <xdr:cNvPr id="318" name="楕円 317"/>
        <xdr:cNvSpPr/>
      </xdr:nvSpPr>
      <xdr:spPr>
        <a:xfrm>
          <a:off x="6921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127723</xdr:rowOff>
    </xdr:from>
    <xdr:ext cx="534377" cy="259045"/>
    <xdr:sp macro="" textlink="">
      <xdr:nvSpPr>
        <xdr:cNvPr id="319" name="テキスト ボックス 318"/>
        <xdr:cNvSpPr txBox="1"/>
      </xdr:nvSpPr>
      <xdr:spPr>
        <a:xfrm>
          <a:off x="6705111" y="64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151528</xdr:rowOff>
    </xdr:from>
    <xdr:to>
      <xdr:col>55</xdr:col>
      <xdr:colOff>0</xdr:colOff>
      <xdr:row>56</xdr:row>
      <xdr:rowOff>162716</xdr:rowOff>
    </xdr:to>
    <xdr:cxnSp macro="">
      <xdr:nvCxnSpPr>
        <xdr:cNvPr id="346" name="直線コネクタ 345"/>
        <xdr:cNvCxnSpPr/>
      </xdr:nvCxnSpPr>
      <xdr:spPr>
        <a:xfrm flipV="1">
          <a:off x="9639300" y="9581278"/>
          <a:ext cx="838200" cy="1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112250</xdr:rowOff>
    </xdr:from>
    <xdr:to>
      <xdr:col>50</xdr:col>
      <xdr:colOff>114300</xdr:colOff>
      <xdr:row>56</xdr:row>
      <xdr:rowOff>162716</xdr:rowOff>
    </xdr:to>
    <xdr:cxnSp macro="">
      <xdr:nvCxnSpPr>
        <xdr:cNvPr id="349" name="直線コネクタ 348"/>
        <xdr:cNvCxnSpPr/>
      </xdr:nvCxnSpPr>
      <xdr:spPr>
        <a:xfrm>
          <a:off x="8750300" y="9713450"/>
          <a:ext cx="8890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72359</xdr:rowOff>
    </xdr:from>
    <xdr:to>
      <xdr:col>45</xdr:col>
      <xdr:colOff>177800</xdr:colOff>
      <xdr:row>56</xdr:row>
      <xdr:rowOff>112250</xdr:rowOff>
    </xdr:to>
    <xdr:cxnSp macro="">
      <xdr:nvCxnSpPr>
        <xdr:cNvPr id="352" name="直線コネクタ 351"/>
        <xdr:cNvCxnSpPr/>
      </xdr:nvCxnSpPr>
      <xdr:spPr>
        <a:xfrm>
          <a:off x="7861300" y="967355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72359</xdr:rowOff>
    </xdr:from>
    <xdr:to>
      <xdr:col>41</xdr:col>
      <xdr:colOff>50800</xdr:colOff>
      <xdr:row>56</xdr:row>
      <xdr:rowOff>159058</xdr:rowOff>
    </xdr:to>
    <xdr:cxnSp macro="">
      <xdr:nvCxnSpPr>
        <xdr:cNvPr id="355" name="直線コネクタ 354"/>
        <xdr:cNvCxnSpPr/>
      </xdr:nvCxnSpPr>
      <xdr:spPr>
        <a:xfrm flipV="1">
          <a:off x="6972300" y="9673559"/>
          <a:ext cx="889000" cy="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100728</xdr:rowOff>
    </xdr:from>
    <xdr:to>
      <xdr:col>55</xdr:col>
      <xdr:colOff>50800</xdr:colOff>
      <xdr:row>56</xdr:row>
      <xdr:rowOff>30878</xdr:rowOff>
    </xdr:to>
    <xdr:sp macro="" textlink="">
      <xdr:nvSpPr>
        <xdr:cNvPr id="365" name="楕円 364"/>
        <xdr:cNvSpPr/>
      </xdr:nvSpPr>
      <xdr:spPr>
        <a:xfrm>
          <a:off x="10426700" y="95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123605</xdr:rowOff>
    </xdr:from>
    <xdr:ext cx="599010" cy="259045"/>
    <xdr:sp macro="" textlink="">
      <xdr:nvSpPr>
        <xdr:cNvPr id="366" name="普通建設事業費該当値テキスト"/>
        <xdr:cNvSpPr txBox="1"/>
      </xdr:nvSpPr>
      <xdr:spPr>
        <a:xfrm>
          <a:off x="10528300" y="938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111916</xdr:rowOff>
    </xdr:from>
    <xdr:to>
      <xdr:col>50</xdr:col>
      <xdr:colOff>165100</xdr:colOff>
      <xdr:row>57</xdr:row>
      <xdr:rowOff>42066</xdr:rowOff>
    </xdr:to>
    <xdr:sp macro="" textlink="">
      <xdr:nvSpPr>
        <xdr:cNvPr id="367" name="楕円 366"/>
        <xdr:cNvSpPr/>
      </xdr:nvSpPr>
      <xdr:spPr>
        <a:xfrm>
          <a:off x="9588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33193</xdr:rowOff>
    </xdr:from>
    <xdr:ext cx="534377" cy="259045"/>
    <xdr:sp macro="" textlink="">
      <xdr:nvSpPr>
        <xdr:cNvPr id="368" name="テキスト ボックス 367"/>
        <xdr:cNvSpPr txBox="1"/>
      </xdr:nvSpPr>
      <xdr:spPr>
        <a:xfrm>
          <a:off x="9372111" y="98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61450</xdr:rowOff>
    </xdr:from>
    <xdr:to>
      <xdr:col>46</xdr:col>
      <xdr:colOff>38100</xdr:colOff>
      <xdr:row>56</xdr:row>
      <xdr:rowOff>163050</xdr:rowOff>
    </xdr:to>
    <xdr:sp macro="" textlink="">
      <xdr:nvSpPr>
        <xdr:cNvPr id="369" name="楕円 368"/>
        <xdr:cNvSpPr/>
      </xdr:nvSpPr>
      <xdr:spPr>
        <a:xfrm>
          <a:off x="8699500" y="9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154177</xdr:rowOff>
    </xdr:from>
    <xdr:ext cx="534377" cy="259045"/>
    <xdr:sp macro="" textlink="">
      <xdr:nvSpPr>
        <xdr:cNvPr id="370" name="テキスト ボックス 369"/>
        <xdr:cNvSpPr txBox="1"/>
      </xdr:nvSpPr>
      <xdr:spPr>
        <a:xfrm>
          <a:off x="8483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21559</xdr:rowOff>
    </xdr:from>
    <xdr:to>
      <xdr:col>41</xdr:col>
      <xdr:colOff>101600</xdr:colOff>
      <xdr:row>56</xdr:row>
      <xdr:rowOff>123159</xdr:rowOff>
    </xdr:to>
    <xdr:sp macro="" textlink="">
      <xdr:nvSpPr>
        <xdr:cNvPr id="371" name="楕円 370"/>
        <xdr:cNvSpPr/>
      </xdr:nvSpPr>
      <xdr:spPr>
        <a:xfrm>
          <a:off x="7810500" y="96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139686</xdr:rowOff>
    </xdr:from>
    <xdr:ext cx="534377" cy="259045"/>
    <xdr:sp macro="" textlink="">
      <xdr:nvSpPr>
        <xdr:cNvPr id="372" name="テキスト ボックス 371"/>
        <xdr:cNvSpPr txBox="1"/>
      </xdr:nvSpPr>
      <xdr:spPr>
        <a:xfrm>
          <a:off x="7594111" y="93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108258</xdr:rowOff>
    </xdr:from>
    <xdr:to>
      <xdr:col>36</xdr:col>
      <xdr:colOff>165100</xdr:colOff>
      <xdr:row>57</xdr:row>
      <xdr:rowOff>38408</xdr:rowOff>
    </xdr:to>
    <xdr:sp macro="" textlink="">
      <xdr:nvSpPr>
        <xdr:cNvPr id="373" name="楕円 372"/>
        <xdr:cNvSpPr/>
      </xdr:nvSpPr>
      <xdr:spPr>
        <a:xfrm>
          <a:off x="6921500" y="97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29535</xdr:rowOff>
    </xdr:from>
    <xdr:ext cx="534377" cy="259045"/>
    <xdr:sp macro="" textlink="">
      <xdr:nvSpPr>
        <xdr:cNvPr id="374" name="テキスト ボックス 373"/>
        <xdr:cNvSpPr txBox="1"/>
      </xdr:nvSpPr>
      <xdr:spPr>
        <a:xfrm>
          <a:off x="6705111" y="98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154330</xdr:rowOff>
    </xdr:from>
    <xdr:to>
      <xdr:col>55</xdr:col>
      <xdr:colOff>0</xdr:colOff>
      <xdr:row>78</xdr:row>
      <xdr:rowOff>21523</xdr:rowOff>
    </xdr:to>
    <xdr:cxnSp macro="">
      <xdr:nvCxnSpPr>
        <xdr:cNvPr id="401" name="直線コネクタ 400"/>
        <xdr:cNvCxnSpPr/>
      </xdr:nvCxnSpPr>
      <xdr:spPr>
        <a:xfrm>
          <a:off x="9639300" y="13355980"/>
          <a:ext cx="8382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133446</xdr:rowOff>
    </xdr:from>
    <xdr:to>
      <xdr:col>50</xdr:col>
      <xdr:colOff>114300</xdr:colOff>
      <xdr:row>77</xdr:row>
      <xdr:rowOff>154330</xdr:rowOff>
    </xdr:to>
    <xdr:cxnSp macro="">
      <xdr:nvCxnSpPr>
        <xdr:cNvPr id="404" name="直線コネクタ 403"/>
        <xdr:cNvCxnSpPr/>
      </xdr:nvCxnSpPr>
      <xdr:spPr>
        <a:xfrm>
          <a:off x="8750300" y="13163646"/>
          <a:ext cx="889000" cy="19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30438</xdr:rowOff>
    </xdr:from>
    <xdr:to>
      <xdr:col>45</xdr:col>
      <xdr:colOff>177800</xdr:colOff>
      <xdr:row>76</xdr:row>
      <xdr:rowOff>133446</xdr:rowOff>
    </xdr:to>
    <xdr:cxnSp macro="">
      <xdr:nvCxnSpPr>
        <xdr:cNvPr id="407" name="直線コネクタ 406"/>
        <xdr:cNvCxnSpPr/>
      </xdr:nvCxnSpPr>
      <xdr:spPr>
        <a:xfrm>
          <a:off x="7861300" y="13060638"/>
          <a:ext cx="889000" cy="1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30438</xdr:rowOff>
    </xdr:from>
    <xdr:to>
      <xdr:col>41</xdr:col>
      <xdr:colOff>50800</xdr:colOff>
      <xdr:row>77</xdr:row>
      <xdr:rowOff>58172</xdr:rowOff>
    </xdr:to>
    <xdr:cxnSp macro="">
      <xdr:nvCxnSpPr>
        <xdr:cNvPr id="410" name="直線コネクタ 409"/>
        <xdr:cNvCxnSpPr/>
      </xdr:nvCxnSpPr>
      <xdr:spPr>
        <a:xfrm flipV="1">
          <a:off x="6972300" y="13060638"/>
          <a:ext cx="889000" cy="19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89026</xdr:rowOff>
    </xdr:from>
    <xdr:ext cx="534377" cy="259045"/>
    <xdr:sp macro="" textlink="">
      <xdr:nvSpPr>
        <xdr:cNvPr id="412" name="テキスト ボックス 411"/>
        <xdr:cNvSpPr txBox="1"/>
      </xdr:nvSpPr>
      <xdr:spPr>
        <a:xfrm>
          <a:off x="7594111" y="13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142173</xdr:rowOff>
    </xdr:from>
    <xdr:to>
      <xdr:col>55</xdr:col>
      <xdr:colOff>50800</xdr:colOff>
      <xdr:row>78</xdr:row>
      <xdr:rowOff>72323</xdr:rowOff>
    </xdr:to>
    <xdr:sp macro="" textlink="">
      <xdr:nvSpPr>
        <xdr:cNvPr id="420" name="楕円 419"/>
        <xdr:cNvSpPr/>
      </xdr:nvSpPr>
      <xdr:spPr>
        <a:xfrm>
          <a:off x="10426700" y="133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57100</xdr:rowOff>
    </xdr:from>
    <xdr:ext cx="534377" cy="259045"/>
    <xdr:sp macro="" textlink="">
      <xdr:nvSpPr>
        <xdr:cNvPr id="421" name="普通建設事業費 （ うち新規整備　）該当値テキスト"/>
        <xdr:cNvSpPr txBox="1"/>
      </xdr:nvSpPr>
      <xdr:spPr>
        <a:xfrm>
          <a:off x="10528300" y="132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103530</xdr:rowOff>
    </xdr:from>
    <xdr:to>
      <xdr:col>50</xdr:col>
      <xdr:colOff>165100</xdr:colOff>
      <xdr:row>78</xdr:row>
      <xdr:rowOff>33680</xdr:rowOff>
    </xdr:to>
    <xdr:sp macro="" textlink="">
      <xdr:nvSpPr>
        <xdr:cNvPr id="422" name="楕円 421"/>
        <xdr:cNvSpPr/>
      </xdr:nvSpPr>
      <xdr:spPr>
        <a:xfrm>
          <a:off x="9588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23" name="テキスト ボックス 422"/>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82646</xdr:rowOff>
    </xdr:from>
    <xdr:to>
      <xdr:col>46</xdr:col>
      <xdr:colOff>38100</xdr:colOff>
      <xdr:row>77</xdr:row>
      <xdr:rowOff>12796</xdr:rowOff>
    </xdr:to>
    <xdr:sp macro="" textlink="">
      <xdr:nvSpPr>
        <xdr:cNvPr id="424" name="楕円 423"/>
        <xdr:cNvSpPr/>
      </xdr:nvSpPr>
      <xdr:spPr>
        <a:xfrm>
          <a:off x="8699500" y="131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29322</xdr:rowOff>
    </xdr:from>
    <xdr:ext cx="534377" cy="259045"/>
    <xdr:sp macro="" textlink="">
      <xdr:nvSpPr>
        <xdr:cNvPr id="425" name="テキスト ボックス 424"/>
        <xdr:cNvSpPr txBox="1"/>
      </xdr:nvSpPr>
      <xdr:spPr>
        <a:xfrm>
          <a:off x="8483111" y="128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151088</xdr:rowOff>
    </xdr:from>
    <xdr:to>
      <xdr:col>41</xdr:col>
      <xdr:colOff>101600</xdr:colOff>
      <xdr:row>76</xdr:row>
      <xdr:rowOff>81238</xdr:rowOff>
    </xdr:to>
    <xdr:sp macro="" textlink="">
      <xdr:nvSpPr>
        <xdr:cNvPr id="426" name="楕円 425"/>
        <xdr:cNvSpPr/>
      </xdr:nvSpPr>
      <xdr:spPr>
        <a:xfrm>
          <a:off x="7810500" y="130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97765</xdr:rowOff>
    </xdr:from>
    <xdr:ext cx="534377" cy="259045"/>
    <xdr:sp macro="" textlink="">
      <xdr:nvSpPr>
        <xdr:cNvPr id="427" name="テキスト ボックス 426"/>
        <xdr:cNvSpPr txBox="1"/>
      </xdr:nvSpPr>
      <xdr:spPr>
        <a:xfrm>
          <a:off x="7594111" y="127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7372</xdr:rowOff>
    </xdr:from>
    <xdr:to>
      <xdr:col>36</xdr:col>
      <xdr:colOff>165100</xdr:colOff>
      <xdr:row>77</xdr:row>
      <xdr:rowOff>108972</xdr:rowOff>
    </xdr:to>
    <xdr:sp macro="" textlink="">
      <xdr:nvSpPr>
        <xdr:cNvPr id="428" name="楕円 427"/>
        <xdr:cNvSpPr/>
      </xdr:nvSpPr>
      <xdr:spPr>
        <a:xfrm>
          <a:off x="6921500" y="132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100099</xdr:rowOff>
    </xdr:from>
    <xdr:ext cx="534377" cy="259045"/>
    <xdr:sp macro="" textlink="">
      <xdr:nvSpPr>
        <xdr:cNvPr id="429" name="テキスト ボックス 428"/>
        <xdr:cNvSpPr txBox="1"/>
      </xdr:nvSpPr>
      <xdr:spPr>
        <a:xfrm>
          <a:off x="6705111" y="133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107609</xdr:rowOff>
    </xdr:from>
    <xdr:to>
      <xdr:col>55</xdr:col>
      <xdr:colOff>0</xdr:colOff>
      <xdr:row>97</xdr:row>
      <xdr:rowOff>46399</xdr:rowOff>
    </xdr:to>
    <xdr:cxnSp macro="">
      <xdr:nvCxnSpPr>
        <xdr:cNvPr id="460" name="直線コネクタ 459"/>
        <xdr:cNvCxnSpPr/>
      </xdr:nvCxnSpPr>
      <xdr:spPr>
        <a:xfrm flipV="1">
          <a:off x="9639300" y="16566809"/>
          <a:ext cx="838200" cy="1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46399</xdr:rowOff>
    </xdr:from>
    <xdr:to>
      <xdr:col>50</xdr:col>
      <xdr:colOff>114300</xdr:colOff>
      <xdr:row>97</xdr:row>
      <xdr:rowOff>70870</xdr:rowOff>
    </xdr:to>
    <xdr:cxnSp macro="">
      <xdr:nvCxnSpPr>
        <xdr:cNvPr id="463" name="直線コネクタ 462"/>
        <xdr:cNvCxnSpPr/>
      </xdr:nvCxnSpPr>
      <xdr:spPr>
        <a:xfrm flipV="1">
          <a:off x="8750300" y="16677049"/>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54714</xdr:rowOff>
    </xdr:from>
    <xdr:to>
      <xdr:col>45</xdr:col>
      <xdr:colOff>177800</xdr:colOff>
      <xdr:row>97</xdr:row>
      <xdr:rowOff>70870</xdr:rowOff>
    </xdr:to>
    <xdr:cxnSp macro="">
      <xdr:nvCxnSpPr>
        <xdr:cNvPr id="466" name="直線コネクタ 465"/>
        <xdr:cNvCxnSpPr/>
      </xdr:nvCxnSpPr>
      <xdr:spPr>
        <a:xfrm>
          <a:off x="7861300" y="16685364"/>
          <a:ext cx="889000" cy="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54714</xdr:rowOff>
    </xdr:from>
    <xdr:to>
      <xdr:col>41</xdr:col>
      <xdr:colOff>50800</xdr:colOff>
      <xdr:row>97</xdr:row>
      <xdr:rowOff>98138</xdr:rowOff>
    </xdr:to>
    <xdr:cxnSp macro="">
      <xdr:nvCxnSpPr>
        <xdr:cNvPr id="469" name="直線コネクタ 468"/>
        <xdr:cNvCxnSpPr/>
      </xdr:nvCxnSpPr>
      <xdr:spPr>
        <a:xfrm flipV="1">
          <a:off x="6972300" y="16685364"/>
          <a:ext cx="889000" cy="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3" name="テキスト ボックス 472"/>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56809</xdr:rowOff>
    </xdr:from>
    <xdr:to>
      <xdr:col>55</xdr:col>
      <xdr:colOff>50800</xdr:colOff>
      <xdr:row>96</xdr:row>
      <xdr:rowOff>158409</xdr:rowOff>
    </xdr:to>
    <xdr:sp macro="" textlink="">
      <xdr:nvSpPr>
        <xdr:cNvPr id="479" name="楕円 478"/>
        <xdr:cNvSpPr/>
      </xdr:nvSpPr>
      <xdr:spPr>
        <a:xfrm>
          <a:off x="10426700" y="165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79686</xdr:rowOff>
    </xdr:from>
    <xdr:ext cx="534377" cy="259045"/>
    <xdr:sp macro="" textlink="">
      <xdr:nvSpPr>
        <xdr:cNvPr id="480" name="普通建設事業費 （ うち更新整備　）該当値テキスト"/>
        <xdr:cNvSpPr txBox="1"/>
      </xdr:nvSpPr>
      <xdr:spPr>
        <a:xfrm>
          <a:off x="10528300" y="163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167049</xdr:rowOff>
    </xdr:from>
    <xdr:to>
      <xdr:col>50</xdr:col>
      <xdr:colOff>165100</xdr:colOff>
      <xdr:row>97</xdr:row>
      <xdr:rowOff>97199</xdr:rowOff>
    </xdr:to>
    <xdr:sp macro="" textlink="">
      <xdr:nvSpPr>
        <xdr:cNvPr id="481" name="楕円 480"/>
        <xdr:cNvSpPr/>
      </xdr:nvSpPr>
      <xdr:spPr>
        <a:xfrm>
          <a:off x="9588500" y="166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88326</xdr:rowOff>
    </xdr:from>
    <xdr:ext cx="534377" cy="259045"/>
    <xdr:sp macro="" textlink="">
      <xdr:nvSpPr>
        <xdr:cNvPr id="482" name="テキスト ボックス 481"/>
        <xdr:cNvSpPr txBox="1"/>
      </xdr:nvSpPr>
      <xdr:spPr>
        <a:xfrm>
          <a:off x="9372111" y="167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20070</xdr:rowOff>
    </xdr:from>
    <xdr:to>
      <xdr:col>46</xdr:col>
      <xdr:colOff>38100</xdr:colOff>
      <xdr:row>97</xdr:row>
      <xdr:rowOff>121670</xdr:rowOff>
    </xdr:to>
    <xdr:sp macro="" textlink="">
      <xdr:nvSpPr>
        <xdr:cNvPr id="483" name="楕円 482"/>
        <xdr:cNvSpPr/>
      </xdr:nvSpPr>
      <xdr:spPr>
        <a:xfrm>
          <a:off x="8699500" y="16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112797</xdr:rowOff>
    </xdr:from>
    <xdr:ext cx="534377" cy="259045"/>
    <xdr:sp macro="" textlink="">
      <xdr:nvSpPr>
        <xdr:cNvPr id="484" name="テキスト ボックス 483"/>
        <xdr:cNvSpPr txBox="1"/>
      </xdr:nvSpPr>
      <xdr:spPr>
        <a:xfrm>
          <a:off x="8483111" y="167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3914</xdr:rowOff>
    </xdr:from>
    <xdr:to>
      <xdr:col>41</xdr:col>
      <xdr:colOff>101600</xdr:colOff>
      <xdr:row>97</xdr:row>
      <xdr:rowOff>105514</xdr:rowOff>
    </xdr:to>
    <xdr:sp macro="" textlink="">
      <xdr:nvSpPr>
        <xdr:cNvPr id="485" name="楕円 484"/>
        <xdr:cNvSpPr/>
      </xdr:nvSpPr>
      <xdr:spPr>
        <a:xfrm>
          <a:off x="7810500" y="166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122041</xdr:rowOff>
    </xdr:from>
    <xdr:ext cx="534377" cy="259045"/>
    <xdr:sp macro="" textlink="">
      <xdr:nvSpPr>
        <xdr:cNvPr id="486" name="テキスト ボックス 485"/>
        <xdr:cNvSpPr txBox="1"/>
      </xdr:nvSpPr>
      <xdr:spPr>
        <a:xfrm>
          <a:off x="7594111" y="164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47338</xdr:rowOff>
    </xdr:from>
    <xdr:to>
      <xdr:col>36</xdr:col>
      <xdr:colOff>165100</xdr:colOff>
      <xdr:row>97</xdr:row>
      <xdr:rowOff>148938</xdr:rowOff>
    </xdr:to>
    <xdr:sp macro="" textlink="">
      <xdr:nvSpPr>
        <xdr:cNvPr id="487" name="楕円 486"/>
        <xdr:cNvSpPr/>
      </xdr:nvSpPr>
      <xdr:spPr>
        <a:xfrm>
          <a:off x="6921500" y="166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140065</xdr:rowOff>
    </xdr:from>
    <xdr:ext cx="534377" cy="259045"/>
    <xdr:sp macro="" textlink="">
      <xdr:nvSpPr>
        <xdr:cNvPr id="488" name="テキスト ボックス 487"/>
        <xdr:cNvSpPr txBox="1"/>
      </xdr:nvSpPr>
      <xdr:spPr>
        <a:xfrm>
          <a:off x="6705111" y="167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30683</xdr:rowOff>
    </xdr:from>
    <xdr:to>
      <xdr:col>85</xdr:col>
      <xdr:colOff>127000</xdr:colOff>
      <xdr:row>38</xdr:row>
      <xdr:rowOff>38164</xdr:rowOff>
    </xdr:to>
    <xdr:cxnSp macro="">
      <xdr:nvCxnSpPr>
        <xdr:cNvPr id="517" name="直線コネクタ 516"/>
        <xdr:cNvCxnSpPr/>
      </xdr:nvCxnSpPr>
      <xdr:spPr>
        <a:xfrm flipV="1">
          <a:off x="15481300" y="6545783"/>
          <a:ext cx="8382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38164</xdr:rowOff>
    </xdr:from>
    <xdr:to>
      <xdr:col>81</xdr:col>
      <xdr:colOff>50800</xdr:colOff>
      <xdr:row>38</xdr:row>
      <xdr:rowOff>69494</xdr:rowOff>
    </xdr:to>
    <xdr:cxnSp macro="">
      <xdr:nvCxnSpPr>
        <xdr:cNvPr id="520" name="直線コネクタ 519"/>
        <xdr:cNvCxnSpPr/>
      </xdr:nvCxnSpPr>
      <xdr:spPr>
        <a:xfrm flipV="1">
          <a:off x="14592300" y="6553264"/>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69494</xdr:rowOff>
    </xdr:from>
    <xdr:to>
      <xdr:col>76</xdr:col>
      <xdr:colOff>114300</xdr:colOff>
      <xdr:row>39</xdr:row>
      <xdr:rowOff>14808</xdr:rowOff>
    </xdr:to>
    <xdr:cxnSp macro="">
      <xdr:nvCxnSpPr>
        <xdr:cNvPr id="523" name="直線コネクタ 522"/>
        <xdr:cNvCxnSpPr/>
      </xdr:nvCxnSpPr>
      <xdr:spPr>
        <a:xfrm flipV="1">
          <a:off x="13703300" y="6584594"/>
          <a:ext cx="889000" cy="1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14135</xdr:rowOff>
    </xdr:from>
    <xdr:to>
      <xdr:col>71</xdr:col>
      <xdr:colOff>177800</xdr:colOff>
      <xdr:row>39</xdr:row>
      <xdr:rowOff>14808</xdr:rowOff>
    </xdr:to>
    <xdr:cxnSp macro="">
      <xdr:nvCxnSpPr>
        <xdr:cNvPr id="526" name="直線コネクタ 525"/>
        <xdr:cNvCxnSpPr/>
      </xdr:nvCxnSpPr>
      <xdr:spPr>
        <a:xfrm>
          <a:off x="12814300" y="6700685"/>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151333</xdr:rowOff>
    </xdr:from>
    <xdr:to>
      <xdr:col>85</xdr:col>
      <xdr:colOff>177800</xdr:colOff>
      <xdr:row>38</xdr:row>
      <xdr:rowOff>81483</xdr:rowOff>
    </xdr:to>
    <xdr:sp macro="" textlink="">
      <xdr:nvSpPr>
        <xdr:cNvPr id="536" name="楕円 535"/>
        <xdr:cNvSpPr/>
      </xdr:nvSpPr>
      <xdr:spPr>
        <a:xfrm>
          <a:off x="16268700" y="64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2760</xdr:rowOff>
    </xdr:from>
    <xdr:ext cx="534377" cy="259045"/>
    <xdr:sp macro="" textlink="">
      <xdr:nvSpPr>
        <xdr:cNvPr id="537" name="災害復旧事業費該当値テキスト"/>
        <xdr:cNvSpPr txBox="1"/>
      </xdr:nvSpPr>
      <xdr:spPr>
        <a:xfrm>
          <a:off x="16370300" y="63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158814</xdr:rowOff>
    </xdr:from>
    <xdr:to>
      <xdr:col>81</xdr:col>
      <xdr:colOff>101600</xdr:colOff>
      <xdr:row>38</xdr:row>
      <xdr:rowOff>88964</xdr:rowOff>
    </xdr:to>
    <xdr:sp macro="" textlink="">
      <xdr:nvSpPr>
        <xdr:cNvPr id="538" name="楕円 537"/>
        <xdr:cNvSpPr/>
      </xdr:nvSpPr>
      <xdr:spPr>
        <a:xfrm>
          <a:off x="15430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105491</xdr:rowOff>
    </xdr:from>
    <xdr:ext cx="534377" cy="259045"/>
    <xdr:sp macro="" textlink="">
      <xdr:nvSpPr>
        <xdr:cNvPr id="539" name="テキスト ボックス 538"/>
        <xdr:cNvSpPr txBox="1"/>
      </xdr:nvSpPr>
      <xdr:spPr>
        <a:xfrm>
          <a:off x="15214111" y="62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18694</xdr:rowOff>
    </xdr:from>
    <xdr:to>
      <xdr:col>76</xdr:col>
      <xdr:colOff>165100</xdr:colOff>
      <xdr:row>38</xdr:row>
      <xdr:rowOff>120294</xdr:rowOff>
    </xdr:to>
    <xdr:sp macro="" textlink="">
      <xdr:nvSpPr>
        <xdr:cNvPr id="540" name="楕円 539"/>
        <xdr:cNvSpPr/>
      </xdr:nvSpPr>
      <xdr:spPr>
        <a:xfrm>
          <a:off x="14541500" y="65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136821</xdr:rowOff>
    </xdr:from>
    <xdr:ext cx="534377" cy="259045"/>
    <xdr:sp macro="" textlink="">
      <xdr:nvSpPr>
        <xdr:cNvPr id="541" name="テキスト ボックス 540"/>
        <xdr:cNvSpPr txBox="1"/>
      </xdr:nvSpPr>
      <xdr:spPr>
        <a:xfrm>
          <a:off x="14325111" y="63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135458</xdr:rowOff>
    </xdr:from>
    <xdr:to>
      <xdr:col>72</xdr:col>
      <xdr:colOff>38100</xdr:colOff>
      <xdr:row>39</xdr:row>
      <xdr:rowOff>65608</xdr:rowOff>
    </xdr:to>
    <xdr:sp macro="" textlink="">
      <xdr:nvSpPr>
        <xdr:cNvPr id="542" name="楕円 541"/>
        <xdr:cNvSpPr/>
      </xdr:nvSpPr>
      <xdr:spPr>
        <a:xfrm>
          <a:off x="13652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56735</xdr:rowOff>
    </xdr:from>
    <xdr:ext cx="469744" cy="259045"/>
    <xdr:sp macro="" textlink="">
      <xdr:nvSpPr>
        <xdr:cNvPr id="543" name="テキスト ボックス 542"/>
        <xdr:cNvSpPr txBox="1"/>
      </xdr:nvSpPr>
      <xdr:spPr>
        <a:xfrm>
          <a:off x="13468428" y="67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134785</xdr:rowOff>
    </xdr:from>
    <xdr:to>
      <xdr:col>67</xdr:col>
      <xdr:colOff>101600</xdr:colOff>
      <xdr:row>39</xdr:row>
      <xdr:rowOff>64935</xdr:rowOff>
    </xdr:to>
    <xdr:sp macro="" textlink="">
      <xdr:nvSpPr>
        <xdr:cNvPr id="544" name="楕円 543"/>
        <xdr:cNvSpPr/>
      </xdr:nvSpPr>
      <xdr:spPr>
        <a:xfrm>
          <a:off x="12763500" y="66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56062</xdr:rowOff>
    </xdr:from>
    <xdr:ext cx="469744" cy="259045"/>
    <xdr:sp macro="" textlink="">
      <xdr:nvSpPr>
        <xdr:cNvPr id="545" name="テキスト ボックス 544"/>
        <xdr:cNvSpPr txBox="1"/>
      </xdr:nvSpPr>
      <xdr:spPr>
        <a:xfrm>
          <a:off x="12579428" y="67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20588</xdr:rowOff>
    </xdr:from>
    <xdr:to>
      <xdr:col>85</xdr:col>
      <xdr:colOff>127000</xdr:colOff>
      <xdr:row>78</xdr:row>
      <xdr:rowOff>26741</xdr:rowOff>
    </xdr:to>
    <xdr:cxnSp macro="">
      <xdr:nvCxnSpPr>
        <xdr:cNvPr id="631" name="直線コネクタ 630"/>
        <xdr:cNvCxnSpPr/>
      </xdr:nvCxnSpPr>
      <xdr:spPr>
        <a:xfrm>
          <a:off x="15481300" y="1339368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20527</xdr:rowOff>
    </xdr:from>
    <xdr:to>
      <xdr:col>81</xdr:col>
      <xdr:colOff>50800</xdr:colOff>
      <xdr:row>78</xdr:row>
      <xdr:rowOff>20588</xdr:rowOff>
    </xdr:to>
    <xdr:cxnSp macro="">
      <xdr:nvCxnSpPr>
        <xdr:cNvPr id="634" name="直線コネクタ 633"/>
        <xdr:cNvCxnSpPr/>
      </xdr:nvCxnSpPr>
      <xdr:spPr>
        <a:xfrm>
          <a:off x="14592300" y="13393627"/>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17080</xdr:rowOff>
    </xdr:from>
    <xdr:to>
      <xdr:col>76</xdr:col>
      <xdr:colOff>114300</xdr:colOff>
      <xdr:row>78</xdr:row>
      <xdr:rowOff>20527</xdr:rowOff>
    </xdr:to>
    <xdr:cxnSp macro="">
      <xdr:nvCxnSpPr>
        <xdr:cNvPr id="637" name="直線コネクタ 636"/>
        <xdr:cNvCxnSpPr/>
      </xdr:nvCxnSpPr>
      <xdr:spPr>
        <a:xfrm>
          <a:off x="13703300" y="133901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168427</xdr:rowOff>
    </xdr:from>
    <xdr:to>
      <xdr:col>71</xdr:col>
      <xdr:colOff>177800</xdr:colOff>
      <xdr:row>78</xdr:row>
      <xdr:rowOff>17080</xdr:rowOff>
    </xdr:to>
    <xdr:cxnSp macro="">
      <xdr:nvCxnSpPr>
        <xdr:cNvPr id="640" name="直線コネクタ 639"/>
        <xdr:cNvCxnSpPr/>
      </xdr:nvCxnSpPr>
      <xdr:spPr>
        <a:xfrm>
          <a:off x="12814300" y="13370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147391</xdr:rowOff>
    </xdr:from>
    <xdr:to>
      <xdr:col>85</xdr:col>
      <xdr:colOff>177800</xdr:colOff>
      <xdr:row>78</xdr:row>
      <xdr:rowOff>77541</xdr:rowOff>
    </xdr:to>
    <xdr:sp macro="" textlink="">
      <xdr:nvSpPr>
        <xdr:cNvPr id="650" name="楕円 649"/>
        <xdr:cNvSpPr/>
      </xdr:nvSpPr>
      <xdr:spPr>
        <a:xfrm>
          <a:off x="16268700" y="133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62318</xdr:rowOff>
    </xdr:from>
    <xdr:ext cx="534377" cy="259045"/>
    <xdr:sp macro="" textlink="">
      <xdr:nvSpPr>
        <xdr:cNvPr id="651" name="公債費該当値テキスト"/>
        <xdr:cNvSpPr txBox="1"/>
      </xdr:nvSpPr>
      <xdr:spPr>
        <a:xfrm>
          <a:off x="16370300" y="132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141238</xdr:rowOff>
    </xdr:from>
    <xdr:to>
      <xdr:col>81</xdr:col>
      <xdr:colOff>101600</xdr:colOff>
      <xdr:row>78</xdr:row>
      <xdr:rowOff>71388</xdr:rowOff>
    </xdr:to>
    <xdr:sp macro="" textlink="">
      <xdr:nvSpPr>
        <xdr:cNvPr id="652" name="楕円 651"/>
        <xdr:cNvSpPr/>
      </xdr:nvSpPr>
      <xdr:spPr>
        <a:xfrm>
          <a:off x="15430500" y="133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62515</xdr:rowOff>
    </xdr:from>
    <xdr:ext cx="534377" cy="259045"/>
    <xdr:sp macro="" textlink="">
      <xdr:nvSpPr>
        <xdr:cNvPr id="653" name="テキスト ボックス 652"/>
        <xdr:cNvSpPr txBox="1"/>
      </xdr:nvSpPr>
      <xdr:spPr>
        <a:xfrm>
          <a:off x="15214111" y="134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141177</xdr:rowOff>
    </xdr:from>
    <xdr:to>
      <xdr:col>76</xdr:col>
      <xdr:colOff>165100</xdr:colOff>
      <xdr:row>78</xdr:row>
      <xdr:rowOff>71327</xdr:rowOff>
    </xdr:to>
    <xdr:sp macro="" textlink="">
      <xdr:nvSpPr>
        <xdr:cNvPr id="654" name="楕円 653"/>
        <xdr:cNvSpPr/>
      </xdr:nvSpPr>
      <xdr:spPr>
        <a:xfrm>
          <a:off x="14541500" y="133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62454</xdr:rowOff>
    </xdr:from>
    <xdr:ext cx="534377" cy="259045"/>
    <xdr:sp macro="" textlink="">
      <xdr:nvSpPr>
        <xdr:cNvPr id="655" name="テキスト ボックス 654"/>
        <xdr:cNvSpPr txBox="1"/>
      </xdr:nvSpPr>
      <xdr:spPr>
        <a:xfrm>
          <a:off x="14325111" y="134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137730</xdr:rowOff>
    </xdr:from>
    <xdr:to>
      <xdr:col>72</xdr:col>
      <xdr:colOff>38100</xdr:colOff>
      <xdr:row>78</xdr:row>
      <xdr:rowOff>67880</xdr:rowOff>
    </xdr:to>
    <xdr:sp macro="" textlink="">
      <xdr:nvSpPr>
        <xdr:cNvPr id="656" name="楕円 655"/>
        <xdr:cNvSpPr/>
      </xdr:nvSpPr>
      <xdr:spPr>
        <a:xfrm>
          <a:off x="136525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59007</xdr:rowOff>
    </xdr:from>
    <xdr:ext cx="534377" cy="259045"/>
    <xdr:sp macro="" textlink="">
      <xdr:nvSpPr>
        <xdr:cNvPr id="657" name="テキスト ボックス 656"/>
        <xdr:cNvSpPr txBox="1"/>
      </xdr:nvSpPr>
      <xdr:spPr>
        <a:xfrm>
          <a:off x="13436111" y="134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117627</xdr:rowOff>
    </xdr:from>
    <xdr:to>
      <xdr:col>67</xdr:col>
      <xdr:colOff>101600</xdr:colOff>
      <xdr:row>78</xdr:row>
      <xdr:rowOff>47777</xdr:rowOff>
    </xdr:to>
    <xdr:sp macro="" textlink="">
      <xdr:nvSpPr>
        <xdr:cNvPr id="658" name="楕円 657"/>
        <xdr:cNvSpPr/>
      </xdr:nvSpPr>
      <xdr:spPr>
        <a:xfrm>
          <a:off x="12763500" y="133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38904</xdr:rowOff>
    </xdr:from>
    <xdr:ext cx="534377" cy="259045"/>
    <xdr:sp macro="" textlink="">
      <xdr:nvSpPr>
        <xdr:cNvPr id="659" name="テキスト ボックス 658"/>
        <xdr:cNvSpPr txBox="1"/>
      </xdr:nvSpPr>
      <xdr:spPr>
        <a:xfrm>
          <a:off x="12547111" y="134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114263</xdr:rowOff>
    </xdr:from>
    <xdr:to>
      <xdr:col>85</xdr:col>
      <xdr:colOff>127000</xdr:colOff>
      <xdr:row>97</xdr:row>
      <xdr:rowOff>118143</xdr:rowOff>
    </xdr:to>
    <xdr:cxnSp macro="">
      <xdr:nvCxnSpPr>
        <xdr:cNvPr id="684" name="直線コネクタ 683"/>
        <xdr:cNvCxnSpPr/>
      </xdr:nvCxnSpPr>
      <xdr:spPr>
        <a:xfrm>
          <a:off x="15481300" y="16744913"/>
          <a:ext cx="8382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114263</xdr:rowOff>
    </xdr:from>
    <xdr:to>
      <xdr:col>81</xdr:col>
      <xdr:colOff>50800</xdr:colOff>
      <xdr:row>97</xdr:row>
      <xdr:rowOff>130235</xdr:rowOff>
    </xdr:to>
    <xdr:cxnSp macro="">
      <xdr:nvCxnSpPr>
        <xdr:cNvPr id="687" name="直線コネクタ 686"/>
        <xdr:cNvCxnSpPr/>
      </xdr:nvCxnSpPr>
      <xdr:spPr>
        <a:xfrm flipV="1">
          <a:off x="14592300" y="16744913"/>
          <a:ext cx="8890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103490</xdr:rowOff>
    </xdr:from>
    <xdr:to>
      <xdr:col>76</xdr:col>
      <xdr:colOff>114300</xdr:colOff>
      <xdr:row>97</xdr:row>
      <xdr:rowOff>130235</xdr:rowOff>
    </xdr:to>
    <xdr:cxnSp macro="">
      <xdr:nvCxnSpPr>
        <xdr:cNvPr id="690" name="直線コネクタ 689"/>
        <xdr:cNvCxnSpPr/>
      </xdr:nvCxnSpPr>
      <xdr:spPr>
        <a:xfrm>
          <a:off x="13703300" y="16734140"/>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91598</xdr:rowOff>
    </xdr:from>
    <xdr:to>
      <xdr:col>71</xdr:col>
      <xdr:colOff>177800</xdr:colOff>
      <xdr:row>97</xdr:row>
      <xdr:rowOff>103490</xdr:rowOff>
    </xdr:to>
    <xdr:cxnSp macro="">
      <xdr:nvCxnSpPr>
        <xdr:cNvPr id="693" name="直線コネクタ 692"/>
        <xdr:cNvCxnSpPr/>
      </xdr:nvCxnSpPr>
      <xdr:spPr>
        <a:xfrm>
          <a:off x="12814300" y="16722248"/>
          <a:ext cx="8890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67343</xdr:rowOff>
    </xdr:from>
    <xdr:to>
      <xdr:col>85</xdr:col>
      <xdr:colOff>177800</xdr:colOff>
      <xdr:row>97</xdr:row>
      <xdr:rowOff>168943</xdr:rowOff>
    </xdr:to>
    <xdr:sp macro="" textlink="">
      <xdr:nvSpPr>
        <xdr:cNvPr id="703" name="楕円 702"/>
        <xdr:cNvSpPr/>
      </xdr:nvSpPr>
      <xdr:spPr>
        <a:xfrm>
          <a:off x="16268700" y="16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63463</xdr:rowOff>
    </xdr:from>
    <xdr:to>
      <xdr:col>81</xdr:col>
      <xdr:colOff>101600</xdr:colOff>
      <xdr:row>97</xdr:row>
      <xdr:rowOff>165063</xdr:rowOff>
    </xdr:to>
    <xdr:sp macro="" textlink="">
      <xdr:nvSpPr>
        <xdr:cNvPr id="705" name="楕円 704"/>
        <xdr:cNvSpPr/>
      </xdr:nvSpPr>
      <xdr:spPr>
        <a:xfrm>
          <a:off x="15430500" y="166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156190</xdr:rowOff>
    </xdr:from>
    <xdr:ext cx="534377" cy="259045"/>
    <xdr:sp macro="" textlink="">
      <xdr:nvSpPr>
        <xdr:cNvPr id="706" name="テキスト ボックス 705"/>
        <xdr:cNvSpPr txBox="1"/>
      </xdr:nvSpPr>
      <xdr:spPr>
        <a:xfrm>
          <a:off x="15214111" y="16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79435</xdr:rowOff>
    </xdr:from>
    <xdr:to>
      <xdr:col>76</xdr:col>
      <xdr:colOff>165100</xdr:colOff>
      <xdr:row>98</xdr:row>
      <xdr:rowOff>9585</xdr:rowOff>
    </xdr:to>
    <xdr:sp macro="" textlink="">
      <xdr:nvSpPr>
        <xdr:cNvPr id="707" name="楕円 706"/>
        <xdr:cNvSpPr/>
      </xdr:nvSpPr>
      <xdr:spPr>
        <a:xfrm>
          <a:off x="14541500" y="167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xdr:rowOff>
    </xdr:from>
    <xdr:ext cx="534377" cy="259045"/>
    <xdr:sp macro="" textlink="">
      <xdr:nvSpPr>
        <xdr:cNvPr id="708" name="テキスト ボックス 707"/>
        <xdr:cNvSpPr txBox="1"/>
      </xdr:nvSpPr>
      <xdr:spPr>
        <a:xfrm>
          <a:off x="14325111" y="168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52690</xdr:rowOff>
    </xdr:from>
    <xdr:to>
      <xdr:col>72</xdr:col>
      <xdr:colOff>38100</xdr:colOff>
      <xdr:row>97</xdr:row>
      <xdr:rowOff>154290</xdr:rowOff>
    </xdr:to>
    <xdr:sp macro="" textlink="">
      <xdr:nvSpPr>
        <xdr:cNvPr id="709" name="楕円 708"/>
        <xdr:cNvSpPr/>
      </xdr:nvSpPr>
      <xdr:spPr>
        <a:xfrm>
          <a:off x="13652500" y="166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145417</xdr:rowOff>
    </xdr:from>
    <xdr:ext cx="534377" cy="259045"/>
    <xdr:sp macro="" textlink="">
      <xdr:nvSpPr>
        <xdr:cNvPr id="710" name="テキスト ボックス 709"/>
        <xdr:cNvSpPr txBox="1"/>
      </xdr:nvSpPr>
      <xdr:spPr>
        <a:xfrm>
          <a:off x="13436111" y="167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40798</xdr:rowOff>
    </xdr:from>
    <xdr:to>
      <xdr:col>67</xdr:col>
      <xdr:colOff>101600</xdr:colOff>
      <xdr:row>97</xdr:row>
      <xdr:rowOff>142398</xdr:rowOff>
    </xdr:to>
    <xdr:sp macro="" textlink="">
      <xdr:nvSpPr>
        <xdr:cNvPr id="711" name="楕円 710"/>
        <xdr:cNvSpPr/>
      </xdr:nvSpPr>
      <xdr:spPr>
        <a:xfrm>
          <a:off x="12763500" y="166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158925</xdr:rowOff>
    </xdr:from>
    <xdr:ext cx="534377" cy="259045"/>
    <xdr:sp macro="" textlink="">
      <xdr:nvSpPr>
        <xdr:cNvPr id="712" name="テキスト ボックス 711"/>
        <xdr:cNvSpPr txBox="1"/>
      </xdr:nvSpPr>
      <xdr:spPr>
        <a:xfrm>
          <a:off x="12547111" y="164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121069</xdr:rowOff>
    </xdr:from>
    <xdr:to>
      <xdr:col>116</xdr:col>
      <xdr:colOff>63500</xdr:colOff>
      <xdr:row>39</xdr:row>
      <xdr:rowOff>22733</xdr:rowOff>
    </xdr:to>
    <xdr:cxnSp macro="">
      <xdr:nvCxnSpPr>
        <xdr:cNvPr id="741" name="直線コネクタ 740"/>
        <xdr:cNvCxnSpPr/>
      </xdr:nvCxnSpPr>
      <xdr:spPr>
        <a:xfrm>
          <a:off x="21323300" y="6636169"/>
          <a:ext cx="8382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70168</xdr:rowOff>
    </xdr:from>
    <xdr:to>
      <xdr:col>111</xdr:col>
      <xdr:colOff>177800</xdr:colOff>
      <xdr:row>38</xdr:row>
      <xdr:rowOff>121069</xdr:rowOff>
    </xdr:to>
    <xdr:cxnSp macro="">
      <xdr:nvCxnSpPr>
        <xdr:cNvPr id="744" name="直線コネクタ 743"/>
        <xdr:cNvCxnSpPr/>
      </xdr:nvCxnSpPr>
      <xdr:spPr>
        <a:xfrm>
          <a:off x="20434300" y="6585268"/>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70168</xdr:rowOff>
    </xdr:from>
    <xdr:to>
      <xdr:col>107</xdr:col>
      <xdr:colOff>50800</xdr:colOff>
      <xdr:row>38</xdr:row>
      <xdr:rowOff>146977</xdr:rowOff>
    </xdr:to>
    <xdr:cxnSp macro="">
      <xdr:nvCxnSpPr>
        <xdr:cNvPr id="747" name="直線コネクタ 746"/>
        <xdr:cNvCxnSpPr/>
      </xdr:nvCxnSpPr>
      <xdr:spPr>
        <a:xfrm flipV="1">
          <a:off x="19545300" y="6585268"/>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44145</xdr:rowOff>
    </xdr:from>
    <xdr:to>
      <xdr:col>102</xdr:col>
      <xdr:colOff>114300</xdr:colOff>
      <xdr:row>38</xdr:row>
      <xdr:rowOff>146977</xdr:rowOff>
    </xdr:to>
    <xdr:cxnSp macro="">
      <xdr:nvCxnSpPr>
        <xdr:cNvPr id="750" name="直線コネクタ 749"/>
        <xdr:cNvCxnSpPr/>
      </xdr:nvCxnSpPr>
      <xdr:spPr>
        <a:xfrm>
          <a:off x="18656300" y="6559245"/>
          <a:ext cx="889000" cy="1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151337</xdr:rowOff>
    </xdr:from>
    <xdr:ext cx="469744" cy="259045"/>
    <xdr:sp macro="" textlink="">
      <xdr:nvSpPr>
        <xdr:cNvPr id="754" name="テキスト ボックス 753"/>
        <xdr:cNvSpPr txBox="1"/>
      </xdr:nvSpPr>
      <xdr:spPr>
        <a:xfrm>
          <a:off x="18421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143383</xdr:rowOff>
    </xdr:from>
    <xdr:to>
      <xdr:col>116</xdr:col>
      <xdr:colOff>114300</xdr:colOff>
      <xdr:row>39</xdr:row>
      <xdr:rowOff>73533</xdr:rowOff>
    </xdr:to>
    <xdr:sp macro="" textlink="">
      <xdr:nvSpPr>
        <xdr:cNvPr id="760" name="楕円 759"/>
        <xdr:cNvSpPr/>
      </xdr:nvSpPr>
      <xdr:spPr>
        <a:xfrm>
          <a:off x="22110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58310</xdr:rowOff>
    </xdr:from>
    <xdr:ext cx="378565" cy="259045"/>
    <xdr:sp macro="" textlink="">
      <xdr:nvSpPr>
        <xdr:cNvPr id="761" name="投資及び出資金該当値テキスト"/>
        <xdr:cNvSpPr txBox="1"/>
      </xdr:nvSpPr>
      <xdr:spPr>
        <a:xfrm>
          <a:off x="22212300" y="65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70269</xdr:rowOff>
    </xdr:from>
    <xdr:to>
      <xdr:col>112</xdr:col>
      <xdr:colOff>38100</xdr:colOff>
      <xdr:row>39</xdr:row>
      <xdr:rowOff>419</xdr:rowOff>
    </xdr:to>
    <xdr:sp macro="" textlink="">
      <xdr:nvSpPr>
        <xdr:cNvPr id="762" name="楕円 761"/>
        <xdr:cNvSpPr/>
      </xdr:nvSpPr>
      <xdr:spPr>
        <a:xfrm>
          <a:off x="21272500" y="65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63" name="テキスト ボックス 762"/>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19368</xdr:rowOff>
    </xdr:from>
    <xdr:to>
      <xdr:col>107</xdr:col>
      <xdr:colOff>101600</xdr:colOff>
      <xdr:row>38</xdr:row>
      <xdr:rowOff>120968</xdr:rowOff>
    </xdr:to>
    <xdr:sp macro="" textlink="">
      <xdr:nvSpPr>
        <xdr:cNvPr id="764" name="楕円 763"/>
        <xdr:cNvSpPr/>
      </xdr:nvSpPr>
      <xdr:spPr>
        <a:xfrm>
          <a:off x="20383500" y="65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137494</xdr:rowOff>
    </xdr:from>
    <xdr:ext cx="469744" cy="259045"/>
    <xdr:sp macro="" textlink="">
      <xdr:nvSpPr>
        <xdr:cNvPr id="765" name="テキスト ボックス 764"/>
        <xdr:cNvSpPr txBox="1"/>
      </xdr:nvSpPr>
      <xdr:spPr>
        <a:xfrm>
          <a:off x="20199428" y="630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96177</xdr:rowOff>
    </xdr:from>
    <xdr:to>
      <xdr:col>102</xdr:col>
      <xdr:colOff>165100</xdr:colOff>
      <xdr:row>39</xdr:row>
      <xdr:rowOff>26327</xdr:rowOff>
    </xdr:to>
    <xdr:sp macro="" textlink="">
      <xdr:nvSpPr>
        <xdr:cNvPr id="766" name="楕円 765"/>
        <xdr:cNvSpPr/>
      </xdr:nvSpPr>
      <xdr:spPr>
        <a:xfrm>
          <a:off x="19494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17454</xdr:rowOff>
    </xdr:from>
    <xdr:ext cx="469744" cy="259045"/>
    <xdr:sp macro="" textlink="">
      <xdr:nvSpPr>
        <xdr:cNvPr id="767" name="テキスト ボックス 766"/>
        <xdr:cNvSpPr txBox="1"/>
      </xdr:nvSpPr>
      <xdr:spPr>
        <a:xfrm>
          <a:off x="19310428" y="67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164795</xdr:rowOff>
    </xdr:from>
    <xdr:to>
      <xdr:col>98</xdr:col>
      <xdr:colOff>38100</xdr:colOff>
      <xdr:row>38</xdr:row>
      <xdr:rowOff>94945</xdr:rowOff>
    </xdr:to>
    <xdr:sp macro="" textlink="">
      <xdr:nvSpPr>
        <xdr:cNvPr id="768" name="楕円 767"/>
        <xdr:cNvSpPr/>
      </xdr:nvSpPr>
      <xdr:spPr>
        <a:xfrm>
          <a:off x="18605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111472</xdr:rowOff>
    </xdr:from>
    <xdr:ext cx="469744" cy="259045"/>
    <xdr:sp macro="" textlink="">
      <xdr:nvSpPr>
        <xdr:cNvPr id="769" name="テキスト ボックス 768"/>
        <xdr:cNvSpPr txBox="1"/>
      </xdr:nvSpPr>
      <xdr:spPr>
        <a:xfrm>
          <a:off x="18421428" y="62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158742</xdr:rowOff>
    </xdr:from>
    <xdr:to>
      <xdr:col>116</xdr:col>
      <xdr:colOff>63500</xdr:colOff>
      <xdr:row>57</xdr:row>
      <xdr:rowOff>161692</xdr:rowOff>
    </xdr:to>
    <xdr:cxnSp macro="">
      <xdr:nvCxnSpPr>
        <xdr:cNvPr id="796" name="直線コネクタ 795"/>
        <xdr:cNvCxnSpPr/>
      </xdr:nvCxnSpPr>
      <xdr:spPr>
        <a:xfrm flipV="1">
          <a:off x="21323300" y="9931392"/>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161692</xdr:rowOff>
    </xdr:from>
    <xdr:to>
      <xdr:col>111</xdr:col>
      <xdr:colOff>177800</xdr:colOff>
      <xdr:row>57</xdr:row>
      <xdr:rowOff>163200</xdr:rowOff>
    </xdr:to>
    <xdr:cxnSp macro="">
      <xdr:nvCxnSpPr>
        <xdr:cNvPr id="799" name="直線コネクタ 798"/>
        <xdr:cNvCxnSpPr/>
      </xdr:nvCxnSpPr>
      <xdr:spPr>
        <a:xfrm flipV="1">
          <a:off x="20434300" y="993434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163200</xdr:rowOff>
    </xdr:from>
    <xdr:to>
      <xdr:col>107</xdr:col>
      <xdr:colOff>50800</xdr:colOff>
      <xdr:row>57</xdr:row>
      <xdr:rowOff>165852</xdr:rowOff>
    </xdr:to>
    <xdr:cxnSp macro="">
      <xdr:nvCxnSpPr>
        <xdr:cNvPr id="802" name="直線コネクタ 801"/>
        <xdr:cNvCxnSpPr/>
      </xdr:nvCxnSpPr>
      <xdr:spPr>
        <a:xfrm flipV="1">
          <a:off x="19545300" y="9935850"/>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165852</xdr:rowOff>
    </xdr:from>
    <xdr:to>
      <xdr:col>102</xdr:col>
      <xdr:colOff>114300</xdr:colOff>
      <xdr:row>57</xdr:row>
      <xdr:rowOff>167818</xdr:rowOff>
    </xdr:to>
    <xdr:cxnSp macro="">
      <xdr:nvCxnSpPr>
        <xdr:cNvPr id="805" name="直線コネクタ 804"/>
        <xdr:cNvCxnSpPr/>
      </xdr:nvCxnSpPr>
      <xdr:spPr>
        <a:xfrm flipV="1">
          <a:off x="18656300" y="993850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107942</xdr:rowOff>
    </xdr:from>
    <xdr:to>
      <xdr:col>116</xdr:col>
      <xdr:colOff>114300</xdr:colOff>
      <xdr:row>58</xdr:row>
      <xdr:rowOff>38092</xdr:rowOff>
    </xdr:to>
    <xdr:sp macro="" textlink="">
      <xdr:nvSpPr>
        <xdr:cNvPr id="815" name="楕円 814"/>
        <xdr:cNvSpPr/>
      </xdr:nvSpPr>
      <xdr:spPr>
        <a:xfrm>
          <a:off x="22110700" y="98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130819</xdr:rowOff>
    </xdr:from>
    <xdr:ext cx="469744" cy="259045"/>
    <xdr:sp macro="" textlink="">
      <xdr:nvSpPr>
        <xdr:cNvPr id="816" name="貸付金該当値テキスト"/>
        <xdr:cNvSpPr txBox="1"/>
      </xdr:nvSpPr>
      <xdr:spPr>
        <a:xfrm>
          <a:off x="22212300" y="973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110892</xdr:rowOff>
    </xdr:from>
    <xdr:to>
      <xdr:col>112</xdr:col>
      <xdr:colOff>38100</xdr:colOff>
      <xdr:row>58</xdr:row>
      <xdr:rowOff>41042</xdr:rowOff>
    </xdr:to>
    <xdr:sp macro="" textlink="">
      <xdr:nvSpPr>
        <xdr:cNvPr id="817" name="楕円 816"/>
        <xdr:cNvSpPr/>
      </xdr:nvSpPr>
      <xdr:spPr>
        <a:xfrm>
          <a:off x="21272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57569</xdr:rowOff>
    </xdr:from>
    <xdr:ext cx="469744" cy="259045"/>
    <xdr:sp macro="" textlink="">
      <xdr:nvSpPr>
        <xdr:cNvPr id="818" name="テキスト ボックス 817"/>
        <xdr:cNvSpPr txBox="1"/>
      </xdr:nvSpPr>
      <xdr:spPr>
        <a:xfrm>
          <a:off x="21088428" y="965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112400</xdr:rowOff>
    </xdr:from>
    <xdr:to>
      <xdr:col>107</xdr:col>
      <xdr:colOff>101600</xdr:colOff>
      <xdr:row>58</xdr:row>
      <xdr:rowOff>42550</xdr:rowOff>
    </xdr:to>
    <xdr:sp macro="" textlink="">
      <xdr:nvSpPr>
        <xdr:cNvPr id="819" name="楕円 818"/>
        <xdr:cNvSpPr/>
      </xdr:nvSpPr>
      <xdr:spPr>
        <a:xfrm>
          <a:off x="20383500" y="98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59077</xdr:rowOff>
    </xdr:from>
    <xdr:ext cx="469744" cy="259045"/>
    <xdr:sp macro="" textlink="">
      <xdr:nvSpPr>
        <xdr:cNvPr id="820" name="テキスト ボックス 819"/>
        <xdr:cNvSpPr txBox="1"/>
      </xdr:nvSpPr>
      <xdr:spPr>
        <a:xfrm>
          <a:off x="20199428" y="96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115052</xdr:rowOff>
    </xdr:from>
    <xdr:to>
      <xdr:col>102</xdr:col>
      <xdr:colOff>165100</xdr:colOff>
      <xdr:row>58</xdr:row>
      <xdr:rowOff>45202</xdr:rowOff>
    </xdr:to>
    <xdr:sp macro="" textlink="">
      <xdr:nvSpPr>
        <xdr:cNvPr id="821" name="楕円 820"/>
        <xdr:cNvSpPr/>
      </xdr:nvSpPr>
      <xdr:spPr>
        <a:xfrm>
          <a:off x="19494500" y="98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61729</xdr:rowOff>
    </xdr:from>
    <xdr:ext cx="469744" cy="259045"/>
    <xdr:sp macro="" textlink="">
      <xdr:nvSpPr>
        <xdr:cNvPr id="822" name="テキスト ボックス 821"/>
        <xdr:cNvSpPr txBox="1"/>
      </xdr:nvSpPr>
      <xdr:spPr>
        <a:xfrm>
          <a:off x="19310428" y="9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117018</xdr:rowOff>
    </xdr:from>
    <xdr:to>
      <xdr:col>98</xdr:col>
      <xdr:colOff>38100</xdr:colOff>
      <xdr:row>58</xdr:row>
      <xdr:rowOff>47168</xdr:rowOff>
    </xdr:to>
    <xdr:sp macro="" textlink="">
      <xdr:nvSpPr>
        <xdr:cNvPr id="823" name="楕円 822"/>
        <xdr:cNvSpPr/>
      </xdr:nvSpPr>
      <xdr:spPr>
        <a:xfrm>
          <a:off x="18605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63695</xdr:rowOff>
    </xdr:from>
    <xdr:ext cx="469744" cy="259045"/>
    <xdr:sp macro="" textlink="">
      <xdr:nvSpPr>
        <xdr:cNvPr id="824" name="テキスト ボックス 823"/>
        <xdr:cNvSpPr txBox="1"/>
      </xdr:nvSpPr>
      <xdr:spPr>
        <a:xfrm>
          <a:off x="18421428" y="96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107566</xdr:rowOff>
    </xdr:from>
    <xdr:to>
      <xdr:col>116</xdr:col>
      <xdr:colOff>63500</xdr:colOff>
      <xdr:row>74</xdr:row>
      <xdr:rowOff>141496</xdr:rowOff>
    </xdr:to>
    <xdr:cxnSp macro="">
      <xdr:nvCxnSpPr>
        <xdr:cNvPr id="856" name="直線コネクタ 855"/>
        <xdr:cNvCxnSpPr/>
      </xdr:nvCxnSpPr>
      <xdr:spPr>
        <a:xfrm>
          <a:off x="21323300" y="12794866"/>
          <a:ext cx="8382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107566</xdr:rowOff>
    </xdr:from>
    <xdr:to>
      <xdr:col>111</xdr:col>
      <xdr:colOff>177800</xdr:colOff>
      <xdr:row>74</xdr:row>
      <xdr:rowOff>123682</xdr:rowOff>
    </xdr:to>
    <xdr:cxnSp macro="">
      <xdr:nvCxnSpPr>
        <xdr:cNvPr id="859" name="直線コネクタ 858"/>
        <xdr:cNvCxnSpPr/>
      </xdr:nvCxnSpPr>
      <xdr:spPr>
        <a:xfrm flipV="1">
          <a:off x="20434300" y="12794866"/>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123682</xdr:rowOff>
    </xdr:from>
    <xdr:to>
      <xdr:col>107</xdr:col>
      <xdr:colOff>50800</xdr:colOff>
      <xdr:row>74</xdr:row>
      <xdr:rowOff>136010</xdr:rowOff>
    </xdr:to>
    <xdr:cxnSp macro="">
      <xdr:nvCxnSpPr>
        <xdr:cNvPr id="862" name="直線コネクタ 861"/>
        <xdr:cNvCxnSpPr/>
      </xdr:nvCxnSpPr>
      <xdr:spPr>
        <a:xfrm flipV="1">
          <a:off x="19545300" y="12810982"/>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136010</xdr:rowOff>
    </xdr:from>
    <xdr:to>
      <xdr:col>102</xdr:col>
      <xdr:colOff>114300</xdr:colOff>
      <xdr:row>75</xdr:row>
      <xdr:rowOff>14084</xdr:rowOff>
    </xdr:to>
    <xdr:cxnSp macro="">
      <xdr:nvCxnSpPr>
        <xdr:cNvPr id="865" name="直線コネクタ 864"/>
        <xdr:cNvCxnSpPr/>
      </xdr:nvCxnSpPr>
      <xdr:spPr>
        <a:xfrm flipV="1">
          <a:off x="18656300" y="12823310"/>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90696</xdr:rowOff>
    </xdr:from>
    <xdr:to>
      <xdr:col>116</xdr:col>
      <xdr:colOff>114300</xdr:colOff>
      <xdr:row>75</xdr:row>
      <xdr:rowOff>20846</xdr:rowOff>
    </xdr:to>
    <xdr:sp macro="" textlink="">
      <xdr:nvSpPr>
        <xdr:cNvPr id="875" name="楕円 874"/>
        <xdr:cNvSpPr/>
      </xdr:nvSpPr>
      <xdr:spPr>
        <a:xfrm>
          <a:off x="22110700" y="127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113573</xdr:rowOff>
    </xdr:from>
    <xdr:ext cx="534377" cy="259045"/>
    <xdr:sp macro="" textlink="">
      <xdr:nvSpPr>
        <xdr:cNvPr id="876" name="繰出金該当値テキスト"/>
        <xdr:cNvSpPr txBox="1"/>
      </xdr:nvSpPr>
      <xdr:spPr>
        <a:xfrm>
          <a:off x="22212300" y="126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56766</xdr:rowOff>
    </xdr:from>
    <xdr:to>
      <xdr:col>112</xdr:col>
      <xdr:colOff>38100</xdr:colOff>
      <xdr:row>74</xdr:row>
      <xdr:rowOff>158366</xdr:rowOff>
    </xdr:to>
    <xdr:sp macro="" textlink="">
      <xdr:nvSpPr>
        <xdr:cNvPr id="877" name="楕円 876"/>
        <xdr:cNvSpPr/>
      </xdr:nvSpPr>
      <xdr:spPr>
        <a:xfrm>
          <a:off x="212725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3443</xdr:rowOff>
    </xdr:from>
    <xdr:ext cx="534377" cy="259045"/>
    <xdr:sp macro="" textlink="">
      <xdr:nvSpPr>
        <xdr:cNvPr id="878" name="テキスト ボックス 877"/>
        <xdr:cNvSpPr txBox="1"/>
      </xdr:nvSpPr>
      <xdr:spPr>
        <a:xfrm>
          <a:off x="21056111" y="12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72882</xdr:rowOff>
    </xdr:from>
    <xdr:to>
      <xdr:col>107</xdr:col>
      <xdr:colOff>101600</xdr:colOff>
      <xdr:row>75</xdr:row>
      <xdr:rowOff>3032</xdr:rowOff>
    </xdr:to>
    <xdr:sp macro="" textlink="">
      <xdr:nvSpPr>
        <xdr:cNvPr id="879" name="楕円 878"/>
        <xdr:cNvSpPr/>
      </xdr:nvSpPr>
      <xdr:spPr>
        <a:xfrm>
          <a:off x="20383500" y="127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19559</xdr:rowOff>
    </xdr:from>
    <xdr:ext cx="534377" cy="259045"/>
    <xdr:sp macro="" textlink="">
      <xdr:nvSpPr>
        <xdr:cNvPr id="880" name="テキスト ボックス 879"/>
        <xdr:cNvSpPr txBox="1"/>
      </xdr:nvSpPr>
      <xdr:spPr>
        <a:xfrm>
          <a:off x="20167111" y="125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85210</xdr:rowOff>
    </xdr:from>
    <xdr:to>
      <xdr:col>102</xdr:col>
      <xdr:colOff>165100</xdr:colOff>
      <xdr:row>75</xdr:row>
      <xdr:rowOff>15360</xdr:rowOff>
    </xdr:to>
    <xdr:sp macro="" textlink="">
      <xdr:nvSpPr>
        <xdr:cNvPr id="881" name="楕円 880"/>
        <xdr:cNvSpPr/>
      </xdr:nvSpPr>
      <xdr:spPr>
        <a:xfrm>
          <a:off x="19494500" y="12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31887</xdr:rowOff>
    </xdr:from>
    <xdr:ext cx="534377" cy="259045"/>
    <xdr:sp macro="" textlink="">
      <xdr:nvSpPr>
        <xdr:cNvPr id="882" name="テキスト ボックス 881"/>
        <xdr:cNvSpPr txBox="1"/>
      </xdr:nvSpPr>
      <xdr:spPr>
        <a:xfrm>
          <a:off x="19278111" y="12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134734</xdr:rowOff>
    </xdr:from>
    <xdr:to>
      <xdr:col>98</xdr:col>
      <xdr:colOff>38100</xdr:colOff>
      <xdr:row>75</xdr:row>
      <xdr:rowOff>64884</xdr:rowOff>
    </xdr:to>
    <xdr:sp macro="" textlink="">
      <xdr:nvSpPr>
        <xdr:cNvPr id="883" name="楕円 882"/>
        <xdr:cNvSpPr/>
      </xdr:nvSpPr>
      <xdr:spPr>
        <a:xfrm>
          <a:off x="18605500" y="128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81411</xdr:rowOff>
    </xdr:from>
    <xdr:ext cx="534377" cy="259045"/>
    <xdr:sp macro="" textlink="">
      <xdr:nvSpPr>
        <xdr:cNvPr id="884" name="テキスト ボックス 883"/>
        <xdr:cNvSpPr txBox="1"/>
      </xdr:nvSpPr>
      <xdr:spPr>
        <a:xfrm>
          <a:off x="18389111" y="125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類似団体平均との比較では人件費と扶助費が平均を大きく上回っている。人件費について、住民一人当たり</a:t>
          </a:r>
          <a:r>
            <a:rPr kumimoji="1" lang="en-US" altLang="ja-JP" sz="1300">
              <a:latin typeface="ＭＳ Ｐゴシック" panose="020B0600070205080204" pitchFamily="50" charset="-128"/>
              <a:ea typeface="ＭＳ Ｐゴシック" panose="020B0600070205080204" pitchFamily="50" charset="-128"/>
            </a:rPr>
            <a:t>106,667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となったが、これは退職手当の減によるものが大きい。住民一人当たり職員数は、人口減により増加傾向にあり、さらなる職員数の削減が求められるが、行政サービスの質の向上と経費削減の両立を目指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行政改革に取り組んでいく。</a:t>
          </a:r>
          <a:r>
            <a:rPr kumimoji="1" lang="ja-JP" altLang="en-US" sz="1300">
              <a:latin typeface="ＭＳ Ｐゴシック" panose="020B0600070205080204" pitchFamily="50" charset="-128"/>
              <a:ea typeface="ＭＳ Ｐゴシック" panose="020B0600070205080204" pitchFamily="50" charset="-128"/>
            </a:rPr>
            <a:t>扶助費については、近年の高齢化により、医療や介護サービス等の需要が増加傾向にあり、また人口減少対策として、新たな子育て支援策等が今後も増加要因として見込まれるため、独自加算等の見直し等を行い、選択と集中によって財政を圧迫する上昇傾向に歯止めをかけるよう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111316</xdr:rowOff>
    </xdr:from>
    <xdr:to>
      <xdr:col>24</xdr:col>
      <xdr:colOff>63500</xdr:colOff>
      <xdr:row>31</xdr:row>
      <xdr:rowOff>159703</xdr:rowOff>
    </xdr:to>
    <xdr:cxnSp macro="">
      <xdr:nvCxnSpPr>
        <xdr:cNvPr id="61" name="直線コネクタ 60"/>
        <xdr:cNvCxnSpPr/>
      </xdr:nvCxnSpPr>
      <xdr:spPr>
        <a:xfrm flipV="1">
          <a:off x="3797300" y="542626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159703</xdr:rowOff>
    </xdr:from>
    <xdr:to>
      <xdr:col>19</xdr:col>
      <xdr:colOff>177800</xdr:colOff>
      <xdr:row>32</xdr:row>
      <xdr:rowOff>51117</xdr:rowOff>
    </xdr:to>
    <xdr:cxnSp macro="">
      <xdr:nvCxnSpPr>
        <xdr:cNvPr id="64" name="直線コネクタ 63"/>
        <xdr:cNvCxnSpPr/>
      </xdr:nvCxnSpPr>
      <xdr:spPr>
        <a:xfrm flipV="1">
          <a:off x="2908300" y="547465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93409</xdr:rowOff>
    </xdr:from>
    <xdr:to>
      <xdr:col>15</xdr:col>
      <xdr:colOff>50800</xdr:colOff>
      <xdr:row>32</xdr:row>
      <xdr:rowOff>51117</xdr:rowOff>
    </xdr:to>
    <xdr:cxnSp macro="">
      <xdr:nvCxnSpPr>
        <xdr:cNvPr id="67" name="直線コネクタ 66"/>
        <xdr:cNvCxnSpPr/>
      </xdr:nvCxnSpPr>
      <xdr:spPr>
        <a:xfrm>
          <a:off x="2019300" y="5408359"/>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93409</xdr:rowOff>
    </xdr:from>
    <xdr:to>
      <xdr:col>10</xdr:col>
      <xdr:colOff>114300</xdr:colOff>
      <xdr:row>32</xdr:row>
      <xdr:rowOff>445</xdr:rowOff>
    </xdr:to>
    <xdr:cxnSp macro="">
      <xdr:nvCxnSpPr>
        <xdr:cNvPr id="70" name="直線コネクタ 69"/>
        <xdr:cNvCxnSpPr/>
      </xdr:nvCxnSpPr>
      <xdr:spPr>
        <a:xfrm flipV="1">
          <a:off x="1130300" y="540835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60516</xdr:rowOff>
    </xdr:from>
    <xdr:to>
      <xdr:col>24</xdr:col>
      <xdr:colOff>114300</xdr:colOff>
      <xdr:row>31</xdr:row>
      <xdr:rowOff>162116</xdr:rowOff>
    </xdr:to>
    <xdr:sp macro="" textlink="">
      <xdr:nvSpPr>
        <xdr:cNvPr id="80" name="楕円 79"/>
        <xdr:cNvSpPr/>
      </xdr:nvSpPr>
      <xdr:spPr>
        <a:xfrm>
          <a:off x="4584700" y="53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83393</xdr:rowOff>
    </xdr:from>
    <xdr:ext cx="469744" cy="259045"/>
    <xdr:sp macro="" textlink="">
      <xdr:nvSpPr>
        <xdr:cNvPr id="81" name="議会費該当値テキスト"/>
        <xdr:cNvSpPr txBox="1"/>
      </xdr:nvSpPr>
      <xdr:spPr>
        <a:xfrm>
          <a:off x="4686300" y="522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108903</xdr:rowOff>
    </xdr:from>
    <xdr:to>
      <xdr:col>20</xdr:col>
      <xdr:colOff>38100</xdr:colOff>
      <xdr:row>32</xdr:row>
      <xdr:rowOff>39053</xdr:rowOff>
    </xdr:to>
    <xdr:sp macro="" textlink="">
      <xdr:nvSpPr>
        <xdr:cNvPr id="82" name="楕円 81"/>
        <xdr:cNvSpPr/>
      </xdr:nvSpPr>
      <xdr:spPr>
        <a:xfrm>
          <a:off x="3746500" y="5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55580</xdr:rowOff>
    </xdr:from>
    <xdr:ext cx="469744" cy="259045"/>
    <xdr:sp macro="" textlink="">
      <xdr:nvSpPr>
        <xdr:cNvPr id="83" name="テキスト ボックス 82"/>
        <xdr:cNvSpPr txBox="1"/>
      </xdr:nvSpPr>
      <xdr:spPr>
        <a:xfrm>
          <a:off x="3562428" y="519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317</xdr:rowOff>
    </xdr:from>
    <xdr:to>
      <xdr:col>15</xdr:col>
      <xdr:colOff>101600</xdr:colOff>
      <xdr:row>32</xdr:row>
      <xdr:rowOff>101917</xdr:rowOff>
    </xdr:to>
    <xdr:sp macro="" textlink="">
      <xdr:nvSpPr>
        <xdr:cNvPr id="84" name="楕円 83"/>
        <xdr:cNvSpPr/>
      </xdr:nvSpPr>
      <xdr:spPr>
        <a:xfrm>
          <a:off x="2857500" y="5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118444</xdr:rowOff>
    </xdr:from>
    <xdr:ext cx="469744" cy="259045"/>
    <xdr:sp macro="" textlink="">
      <xdr:nvSpPr>
        <xdr:cNvPr id="85" name="テキスト ボックス 84"/>
        <xdr:cNvSpPr txBox="1"/>
      </xdr:nvSpPr>
      <xdr:spPr>
        <a:xfrm>
          <a:off x="2673428" y="526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42609</xdr:rowOff>
    </xdr:from>
    <xdr:to>
      <xdr:col>10</xdr:col>
      <xdr:colOff>165100</xdr:colOff>
      <xdr:row>31</xdr:row>
      <xdr:rowOff>144209</xdr:rowOff>
    </xdr:to>
    <xdr:sp macro="" textlink="">
      <xdr:nvSpPr>
        <xdr:cNvPr id="86" name="楕円 85"/>
        <xdr:cNvSpPr/>
      </xdr:nvSpPr>
      <xdr:spPr>
        <a:xfrm>
          <a:off x="1968500" y="53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160736</xdr:rowOff>
    </xdr:from>
    <xdr:ext cx="469744" cy="259045"/>
    <xdr:sp macro="" textlink="">
      <xdr:nvSpPr>
        <xdr:cNvPr id="87" name="テキスト ボックス 86"/>
        <xdr:cNvSpPr txBox="1"/>
      </xdr:nvSpPr>
      <xdr:spPr>
        <a:xfrm>
          <a:off x="1784428" y="51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121095</xdr:rowOff>
    </xdr:from>
    <xdr:to>
      <xdr:col>6</xdr:col>
      <xdr:colOff>38100</xdr:colOff>
      <xdr:row>32</xdr:row>
      <xdr:rowOff>51245</xdr:rowOff>
    </xdr:to>
    <xdr:sp macro="" textlink="">
      <xdr:nvSpPr>
        <xdr:cNvPr id="88" name="楕円 87"/>
        <xdr:cNvSpPr/>
      </xdr:nvSpPr>
      <xdr:spPr>
        <a:xfrm>
          <a:off x="1079500" y="54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67772</xdr:rowOff>
    </xdr:from>
    <xdr:ext cx="469744" cy="259045"/>
    <xdr:sp macro="" textlink="">
      <xdr:nvSpPr>
        <xdr:cNvPr id="89" name="テキスト ボックス 88"/>
        <xdr:cNvSpPr txBox="1"/>
      </xdr:nvSpPr>
      <xdr:spPr>
        <a:xfrm>
          <a:off x="895428" y="5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24002</xdr:rowOff>
    </xdr:from>
    <xdr:to>
      <xdr:col>24</xdr:col>
      <xdr:colOff>63500</xdr:colOff>
      <xdr:row>57</xdr:row>
      <xdr:rowOff>30867</xdr:rowOff>
    </xdr:to>
    <xdr:cxnSp macro="">
      <xdr:nvCxnSpPr>
        <xdr:cNvPr id="118" name="直線コネクタ 117"/>
        <xdr:cNvCxnSpPr/>
      </xdr:nvCxnSpPr>
      <xdr:spPr>
        <a:xfrm>
          <a:off x="3797300" y="9796652"/>
          <a:ext cx="8382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24002</xdr:rowOff>
    </xdr:from>
    <xdr:to>
      <xdr:col>19</xdr:col>
      <xdr:colOff>177800</xdr:colOff>
      <xdr:row>57</xdr:row>
      <xdr:rowOff>44736</xdr:rowOff>
    </xdr:to>
    <xdr:cxnSp macro="">
      <xdr:nvCxnSpPr>
        <xdr:cNvPr id="121" name="直線コネクタ 120"/>
        <xdr:cNvCxnSpPr/>
      </xdr:nvCxnSpPr>
      <xdr:spPr>
        <a:xfrm flipV="1">
          <a:off x="2908300" y="9796652"/>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44736</xdr:rowOff>
    </xdr:from>
    <xdr:to>
      <xdr:col>15</xdr:col>
      <xdr:colOff>50800</xdr:colOff>
      <xdr:row>57</xdr:row>
      <xdr:rowOff>73021</xdr:rowOff>
    </xdr:to>
    <xdr:cxnSp macro="">
      <xdr:nvCxnSpPr>
        <xdr:cNvPr id="124" name="直線コネクタ 123"/>
        <xdr:cNvCxnSpPr/>
      </xdr:nvCxnSpPr>
      <xdr:spPr>
        <a:xfrm flipV="1">
          <a:off x="2019300" y="9817386"/>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6251</xdr:rowOff>
    </xdr:from>
    <xdr:to>
      <xdr:col>10</xdr:col>
      <xdr:colOff>114300</xdr:colOff>
      <xdr:row>57</xdr:row>
      <xdr:rowOff>73021</xdr:rowOff>
    </xdr:to>
    <xdr:cxnSp macro="">
      <xdr:nvCxnSpPr>
        <xdr:cNvPr id="127" name="直線コネクタ 126"/>
        <xdr:cNvCxnSpPr/>
      </xdr:nvCxnSpPr>
      <xdr:spPr>
        <a:xfrm>
          <a:off x="1130300" y="9778901"/>
          <a:ext cx="889000" cy="6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151517</xdr:rowOff>
    </xdr:from>
    <xdr:to>
      <xdr:col>24</xdr:col>
      <xdr:colOff>114300</xdr:colOff>
      <xdr:row>57</xdr:row>
      <xdr:rowOff>81667</xdr:rowOff>
    </xdr:to>
    <xdr:sp macro="" textlink="">
      <xdr:nvSpPr>
        <xdr:cNvPr id="137" name="楕円 136"/>
        <xdr:cNvSpPr/>
      </xdr:nvSpPr>
      <xdr:spPr>
        <a:xfrm>
          <a:off x="4584700" y="97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2944</xdr:rowOff>
    </xdr:from>
    <xdr:ext cx="534377" cy="259045"/>
    <xdr:sp macro="" textlink="">
      <xdr:nvSpPr>
        <xdr:cNvPr id="138" name="総務費該当値テキスト"/>
        <xdr:cNvSpPr txBox="1"/>
      </xdr:nvSpPr>
      <xdr:spPr>
        <a:xfrm>
          <a:off x="4686300" y="96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144652</xdr:rowOff>
    </xdr:from>
    <xdr:to>
      <xdr:col>20</xdr:col>
      <xdr:colOff>38100</xdr:colOff>
      <xdr:row>57</xdr:row>
      <xdr:rowOff>74802</xdr:rowOff>
    </xdr:to>
    <xdr:sp macro="" textlink="">
      <xdr:nvSpPr>
        <xdr:cNvPr id="139" name="楕円 138"/>
        <xdr:cNvSpPr/>
      </xdr:nvSpPr>
      <xdr:spPr>
        <a:xfrm>
          <a:off x="3746500" y="97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91329</xdr:rowOff>
    </xdr:from>
    <xdr:ext cx="534377" cy="259045"/>
    <xdr:sp macro="" textlink="">
      <xdr:nvSpPr>
        <xdr:cNvPr id="140" name="テキスト ボックス 139"/>
        <xdr:cNvSpPr txBox="1"/>
      </xdr:nvSpPr>
      <xdr:spPr>
        <a:xfrm>
          <a:off x="3530111" y="9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165386</xdr:rowOff>
    </xdr:from>
    <xdr:to>
      <xdr:col>15</xdr:col>
      <xdr:colOff>101600</xdr:colOff>
      <xdr:row>57</xdr:row>
      <xdr:rowOff>95536</xdr:rowOff>
    </xdr:to>
    <xdr:sp macro="" textlink="">
      <xdr:nvSpPr>
        <xdr:cNvPr id="141" name="楕円 140"/>
        <xdr:cNvSpPr/>
      </xdr:nvSpPr>
      <xdr:spPr>
        <a:xfrm>
          <a:off x="2857500" y="97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112063</xdr:rowOff>
    </xdr:from>
    <xdr:ext cx="534377" cy="259045"/>
    <xdr:sp macro="" textlink="">
      <xdr:nvSpPr>
        <xdr:cNvPr id="142" name="テキスト ボックス 141"/>
        <xdr:cNvSpPr txBox="1"/>
      </xdr:nvSpPr>
      <xdr:spPr>
        <a:xfrm>
          <a:off x="2641111" y="95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22221</xdr:rowOff>
    </xdr:from>
    <xdr:to>
      <xdr:col>10</xdr:col>
      <xdr:colOff>165100</xdr:colOff>
      <xdr:row>57</xdr:row>
      <xdr:rowOff>123821</xdr:rowOff>
    </xdr:to>
    <xdr:sp macro="" textlink="">
      <xdr:nvSpPr>
        <xdr:cNvPr id="143" name="楕円 142"/>
        <xdr:cNvSpPr/>
      </xdr:nvSpPr>
      <xdr:spPr>
        <a:xfrm>
          <a:off x="1968500" y="97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114948</xdr:rowOff>
    </xdr:from>
    <xdr:ext cx="534377" cy="259045"/>
    <xdr:sp macro="" textlink="">
      <xdr:nvSpPr>
        <xdr:cNvPr id="144" name="テキスト ボックス 143"/>
        <xdr:cNvSpPr txBox="1"/>
      </xdr:nvSpPr>
      <xdr:spPr>
        <a:xfrm>
          <a:off x="1752111" y="98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126901</xdr:rowOff>
    </xdr:from>
    <xdr:to>
      <xdr:col>6</xdr:col>
      <xdr:colOff>38100</xdr:colOff>
      <xdr:row>57</xdr:row>
      <xdr:rowOff>57051</xdr:rowOff>
    </xdr:to>
    <xdr:sp macro="" textlink="">
      <xdr:nvSpPr>
        <xdr:cNvPr id="145" name="楕円 144"/>
        <xdr:cNvSpPr/>
      </xdr:nvSpPr>
      <xdr:spPr>
        <a:xfrm>
          <a:off x="1079500" y="97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73578</xdr:rowOff>
    </xdr:from>
    <xdr:ext cx="599010" cy="259045"/>
    <xdr:sp macro="" textlink="">
      <xdr:nvSpPr>
        <xdr:cNvPr id="146" name="テキスト ボックス 145"/>
        <xdr:cNvSpPr txBox="1"/>
      </xdr:nvSpPr>
      <xdr:spPr>
        <a:xfrm>
          <a:off x="830795" y="950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2425</xdr:rowOff>
    </xdr:from>
    <xdr:to>
      <xdr:col>24</xdr:col>
      <xdr:colOff>63500</xdr:colOff>
      <xdr:row>73</xdr:row>
      <xdr:rowOff>6259</xdr:rowOff>
    </xdr:to>
    <xdr:cxnSp macro="">
      <xdr:nvCxnSpPr>
        <xdr:cNvPr id="176" name="直線コネクタ 175"/>
        <xdr:cNvCxnSpPr/>
      </xdr:nvCxnSpPr>
      <xdr:spPr>
        <a:xfrm flipV="1">
          <a:off x="3797300" y="12518275"/>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6259</xdr:rowOff>
    </xdr:from>
    <xdr:to>
      <xdr:col>19</xdr:col>
      <xdr:colOff>177800</xdr:colOff>
      <xdr:row>73</xdr:row>
      <xdr:rowOff>46835</xdr:rowOff>
    </xdr:to>
    <xdr:cxnSp macro="">
      <xdr:nvCxnSpPr>
        <xdr:cNvPr id="179" name="直線コネクタ 178"/>
        <xdr:cNvCxnSpPr/>
      </xdr:nvCxnSpPr>
      <xdr:spPr>
        <a:xfrm flipV="1">
          <a:off x="2908300" y="1252210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46835</xdr:rowOff>
    </xdr:from>
    <xdr:to>
      <xdr:col>15</xdr:col>
      <xdr:colOff>50800</xdr:colOff>
      <xdr:row>74</xdr:row>
      <xdr:rowOff>13140</xdr:rowOff>
    </xdr:to>
    <xdr:cxnSp macro="">
      <xdr:nvCxnSpPr>
        <xdr:cNvPr id="182" name="直線コネクタ 181"/>
        <xdr:cNvCxnSpPr/>
      </xdr:nvCxnSpPr>
      <xdr:spPr>
        <a:xfrm flipV="1">
          <a:off x="2019300" y="12562685"/>
          <a:ext cx="889000" cy="1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13140</xdr:rowOff>
    </xdr:from>
    <xdr:to>
      <xdr:col>10</xdr:col>
      <xdr:colOff>114300</xdr:colOff>
      <xdr:row>74</xdr:row>
      <xdr:rowOff>44328</xdr:rowOff>
    </xdr:to>
    <xdr:cxnSp macro="">
      <xdr:nvCxnSpPr>
        <xdr:cNvPr id="185" name="直線コネクタ 184"/>
        <xdr:cNvCxnSpPr/>
      </xdr:nvCxnSpPr>
      <xdr:spPr>
        <a:xfrm flipV="1">
          <a:off x="1130300" y="12700440"/>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123075</xdr:rowOff>
    </xdr:from>
    <xdr:to>
      <xdr:col>24</xdr:col>
      <xdr:colOff>114300</xdr:colOff>
      <xdr:row>73</xdr:row>
      <xdr:rowOff>53225</xdr:rowOff>
    </xdr:to>
    <xdr:sp macro="" textlink="">
      <xdr:nvSpPr>
        <xdr:cNvPr id="195" name="楕円 194"/>
        <xdr:cNvSpPr/>
      </xdr:nvSpPr>
      <xdr:spPr>
        <a:xfrm>
          <a:off x="4584700" y="12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145952</xdr:rowOff>
    </xdr:from>
    <xdr:ext cx="599010" cy="259045"/>
    <xdr:sp macro="" textlink="">
      <xdr:nvSpPr>
        <xdr:cNvPr id="196" name="民生費該当値テキスト"/>
        <xdr:cNvSpPr txBox="1"/>
      </xdr:nvSpPr>
      <xdr:spPr>
        <a:xfrm>
          <a:off x="4686300" y="1231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126909</xdr:rowOff>
    </xdr:from>
    <xdr:to>
      <xdr:col>20</xdr:col>
      <xdr:colOff>38100</xdr:colOff>
      <xdr:row>73</xdr:row>
      <xdr:rowOff>57059</xdr:rowOff>
    </xdr:to>
    <xdr:sp macro="" textlink="">
      <xdr:nvSpPr>
        <xdr:cNvPr id="197" name="楕円 196"/>
        <xdr:cNvSpPr/>
      </xdr:nvSpPr>
      <xdr:spPr>
        <a:xfrm>
          <a:off x="3746500" y="124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73586</xdr:rowOff>
    </xdr:from>
    <xdr:ext cx="599010" cy="259045"/>
    <xdr:sp macro="" textlink="">
      <xdr:nvSpPr>
        <xdr:cNvPr id="198" name="テキスト ボックス 197"/>
        <xdr:cNvSpPr txBox="1"/>
      </xdr:nvSpPr>
      <xdr:spPr>
        <a:xfrm>
          <a:off x="3497795" y="122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167485</xdr:rowOff>
    </xdr:from>
    <xdr:to>
      <xdr:col>15</xdr:col>
      <xdr:colOff>101600</xdr:colOff>
      <xdr:row>73</xdr:row>
      <xdr:rowOff>97635</xdr:rowOff>
    </xdr:to>
    <xdr:sp macro="" textlink="">
      <xdr:nvSpPr>
        <xdr:cNvPr id="199" name="楕円 198"/>
        <xdr:cNvSpPr/>
      </xdr:nvSpPr>
      <xdr:spPr>
        <a:xfrm>
          <a:off x="2857500" y="125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114162</xdr:rowOff>
    </xdr:from>
    <xdr:ext cx="599010" cy="259045"/>
    <xdr:sp macro="" textlink="">
      <xdr:nvSpPr>
        <xdr:cNvPr id="200" name="テキスト ボックス 199"/>
        <xdr:cNvSpPr txBox="1"/>
      </xdr:nvSpPr>
      <xdr:spPr>
        <a:xfrm>
          <a:off x="2608795" y="1228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133790</xdr:rowOff>
    </xdr:from>
    <xdr:to>
      <xdr:col>10</xdr:col>
      <xdr:colOff>165100</xdr:colOff>
      <xdr:row>74</xdr:row>
      <xdr:rowOff>63940</xdr:rowOff>
    </xdr:to>
    <xdr:sp macro="" textlink="">
      <xdr:nvSpPr>
        <xdr:cNvPr id="201" name="楕円 200"/>
        <xdr:cNvSpPr/>
      </xdr:nvSpPr>
      <xdr:spPr>
        <a:xfrm>
          <a:off x="1968500" y="126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80467</xdr:rowOff>
    </xdr:from>
    <xdr:ext cx="599010" cy="259045"/>
    <xdr:sp macro="" textlink="">
      <xdr:nvSpPr>
        <xdr:cNvPr id="202" name="テキスト ボックス 201"/>
        <xdr:cNvSpPr txBox="1"/>
      </xdr:nvSpPr>
      <xdr:spPr>
        <a:xfrm>
          <a:off x="1719795" y="1242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164978</xdr:rowOff>
    </xdr:from>
    <xdr:to>
      <xdr:col>6</xdr:col>
      <xdr:colOff>38100</xdr:colOff>
      <xdr:row>74</xdr:row>
      <xdr:rowOff>95128</xdr:rowOff>
    </xdr:to>
    <xdr:sp macro="" textlink="">
      <xdr:nvSpPr>
        <xdr:cNvPr id="203" name="楕円 202"/>
        <xdr:cNvSpPr/>
      </xdr:nvSpPr>
      <xdr:spPr>
        <a:xfrm>
          <a:off x="1079500" y="126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111655</xdr:rowOff>
    </xdr:from>
    <xdr:ext cx="599010" cy="259045"/>
    <xdr:sp macro="" textlink="">
      <xdr:nvSpPr>
        <xdr:cNvPr id="204" name="テキスト ボックス 203"/>
        <xdr:cNvSpPr txBox="1"/>
      </xdr:nvSpPr>
      <xdr:spPr>
        <a:xfrm>
          <a:off x="830795" y="124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89626</xdr:rowOff>
    </xdr:from>
    <xdr:to>
      <xdr:col>24</xdr:col>
      <xdr:colOff>63500</xdr:colOff>
      <xdr:row>96</xdr:row>
      <xdr:rowOff>30169</xdr:rowOff>
    </xdr:to>
    <xdr:cxnSp macro="">
      <xdr:nvCxnSpPr>
        <xdr:cNvPr id="235" name="直線コネクタ 234"/>
        <xdr:cNvCxnSpPr/>
      </xdr:nvCxnSpPr>
      <xdr:spPr>
        <a:xfrm flipV="1">
          <a:off x="3797300" y="16377376"/>
          <a:ext cx="838200" cy="1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30169</xdr:rowOff>
    </xdr:from>
    <xdr:to>
      <xdr:col>19</xdr:col>
      <xdr:colOff>177800</xdr:colOff>
      <xdr:row>96</xdr:row>
      <xdr:rowOff>45898</xdr:rowOff>
    </xdr:to>
    <xdr:cxnSp macro="">
      <xdr:nvCxnSpPr>
        <xdr:cNvPr id="238" name="直線コネクタ 237"/>
        <xdr:cNvCxnSpPr/>
      </xdr:nvCxnSpPr>
      <xdr:spPr>
        <a:xfrm flipV="1">
          <a:off x="2908300" y="16489369"/>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45898</xdr:rowOff>
    </xdr:from>
    <xdr:to>
      <xdr:col>15</xdr:col>
      <xdr:colOff>50800</xdr:colOff>
      <xdr:row>96</xdr:row>
      <xdr:rowOff>59451</xdr:rowOff>
    </xdr:to>
    <xdr:cxnSp macro="">
      <xdr:nvCxnSpPr>
        <xdr:cNvPr id="241" name="直線コネクタ 240"/>
        <xdr:cNvCxnSpPr/>
      </xdr:nvCxnSpPr>
      <xdr:spPr>
        <a:xfrm flipV="1">
          <a:off x="2019300" y="16505098"/>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31038</xdr:rowOff>
    </xdr:from>
    <xdr:to>
      <xdr:col>10</xdr:col>
      <xdr:colOff>114300</xdr:colOff>
      <xdr:row>96</xdr:row>
      <xdr:rowOff>59451</xdr:rowOff>
    </xdr:to>
    <xdr:cxnSp macro="">
      <xdr:nvCxnSpPr>
        <xdr:cNvPr id="244" name="直線コネクタ 243"/>
        <xdr:cNvCxnSpPr/>
      </xdr:nvCxnSpPr>
      <xdr:spPr>
        <a:xfrm>
          <a:off x="1130300" y="16490238"/>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38826</xdr:rowOff>
    </xdr:from>
    <xdr:to>
      <xdr:col>24</xdr:col>
      <xdr:colOff>114300</xdr:colOff>
      <xdr:row>95</xdr:row>
      <xdr:rowOff>140426</xdr:rowOff>
    </xdr:to>
    <xdr:sp macro="" textlink="">
      <xdr:nvSpPr>
        <xdr:cNvPr id="254" name="楕円 253"/>
        <xdr:cNvSpPr/>
      </xdr:nvSpPr>
      <xdr:spPr>
        <a:xfrm>
          <a:off x="4584700" y="163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61703</xdr:rowOff>
    </xdr:from>
    <xdr:ext cx="534377" cy="259045"/>
    <xdr:sp macro="" textlink="">
      <xdr:nvSpPr>
        <xdr:cNvPr id="255" name="衛生費該当値テキスト"/>
        <xdr:cNvSpPr txBox="1"/>
      </xdr:nvSpPr>
      <xdr:spPr>
        <a:xfrm>
          <a:off x="4686300" y="161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150819</xdr:rowOff>
    </xdr:from>
    <xdr:to>
      <xdr:col>20</xdr:col>
      <xdr:colOff>38100</xdr:colOff>
      <xdr:row>96</xdr:row>
      <xdr:rowOff>80969</xdr:rowOff>
    </xdr:to>
    <xdr:sp macro="" textlink="">
      <xdr:nvSpPr>
        <xdr:cNvPr id="256" name="楕円 255"/>
        <xdr:cNvSpPr/>
      </xdr:nvSpPr>
      <xdr:spPr>
        <a:xfrm>
          <a:off x="3746500" y="16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97496</xdr:rowOff>
    </xdr:from>
    <xdr:ext cx="534377" cy="259045"/>
    <xdr:sp macro="" textlink="">
      <xdr:nvSpPr>
        <xdr:cNvPr id="257" name="テキスト ボックス 256"/>
        <xdr:cNvSpPr txBox="1"/>
      </xdr:nvSpPr>
      <xdr:spPr>
        <a:xfrm>
          <a:off x="3530111" y="162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166548</xdr:rowOff>
    </xdr:from>
    <xdr:to>
      <xdr:col>15</xdr:col>
      <xdr:colOff>101600</xdr:colOff>
      <xdr:row>96</xdr:row>
      <xdr:rowOff>96698</xdr:rowOff>
    </xdr:to>
    <xdr:sp macro="" textlink="">
      <xdr:nvSpPr>
        <xdr:cNvPr id="258" name="楕円 257"/>
        <xdr:cNvSpPr/>
      </xdr:nvSpPr>
      <xdr:spPr>
        <a:xfrm>
          <a:off x="2857500" y="164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87825</xdr:rowOff>
    </xdr:from>
    <xdr:ext cx="534377" cy="259045"/>
    <xdr:sp macro="" textlink="">
      <xdr:nvSpPr>
        <xdr:cNvPr id="259" name="テキスト ボックス 258"/>
        <xdr:cNvSpPr txBox="1"/>
      </xdr:nvSpPr>
      <xdr:spPr>
        <a:xfrm>
          <a:off x="2641111" y="165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8651</xdr:rowOff>
    </xdr:from>
    <xdr:to>
      <xdr:col>10</xdr:col>
      <xdr:colOff>165100</xdr:colOff>
      <xdr:row>96</xdr:row>
      <xdr:rowOff>110251</xdr:rowOff>
    </xdr:to>
    <xdr:sp macro="" textlink="">
      <xdr:nvSpPr>
        <xdr:cNvPr id="260" name="楕円 259"/>
        <xdr:cNvSpPr/>
      </xdr:nvSpPr>
      <xdr:spPr>
        <a:xfrm>
          <a:off x="1968500" y="164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126778</xdr:rowOff>
    </xdr:from>
    <xdr:ext cx="534377" cy="259045"/>
    <xdr:sp macro="" textlink="">
      <xdr:nvSpPr>
        <xdr:cNvPr id="261" name="テキスト ボックス 260"/>
        <xdr:cNvSpPr txBox="1"/>
      </xdr:nvSpPr>
      <xdr:spPr>
        <a:xfrm>
          <a:off x="1752111" y="162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151688</xdr:rowOff>
    </xdr:from>
    <xdr:to>
      <xdr:col>6</xdr:col>
      <xdr:colOff>38100</xdr:colOff>
      <xdr:row>96</xdr:row>
      <xdr:rowOff>81838</xdr:rowOff>
    </xdr:to>
    <xdr:sp macro="" textlink="">
      <xdr:nvSpPr>
        <xdr:cNvPr id="262" name="楕円 261"/>
        <xdr:cNvSpPr/>
      </xdr:nvSpPr>
      <xdr:spPr>
        <a:xfrm>
          <a:off x="1079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98365</xdr:rowOff>
    </xdr:from>
    <xdr:ext cx="534377" cy="259045"/>
    <xdr:sp macro="" textlink="">
      <xdr:nvSpPr>
        <xdr:cNvPr id="263" name="テキスト ボックス 262"/>
        <xdr:cNvSpPr txBox="1"/>
      </xdr:nvSpPr>
      <xdr:spPr>
        <a:xfrm>
          <a:off x="863111" y="162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170397</xdr:rowOff>
    </xdr:from>
    <xdr:to>
      <xdr:col>45</xdr:col>
      <xdr:colOff>177800</xdr:colOff>
      <xdr:row>39</xdr:row>
      <xdr:rowOff>98878</xdr:rowOff>
    </xdr:to>
    <xdr:cxnSp macro="">
      <xdr:nvCxnSpPr>
        <xdr:cNvPr id="300" name="直線コネクタ 299"/>
        <xdr:cNvCxnSpPr/>
      </xdr:nvCxnSpPr>
      <xdr:spPr>
        <a:xfrm>
          <a:off x="7861300" y="6685497"/>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170397</xdr:rowOff>
    </xdr:from>
    <xdr:to>
      <xdr:col>41</xdr:col>
      <xdr:colOff>50800</xdr:colOff>
      <xdr:row>39</xdr:row>
      <xdr:rowOff>1234</xdr:rowOff>
    </xdr:to>
    <xdr:cxnSp macro="">
      <xdr:nvCxnSpPr>
        <xdr:cNvPr id="303" name="直線コネクタ 302"/>
        <xdr:cNvCxnSpPr/>
      </xdr:nvCxnSpPr>
      <xdr:spPr>
        <a:xfrm flipV="1">
          <a:off x="6972300" y="66854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119597</xdr:rowOff>
    </xdr:from>
    <xdr:to>
      <xdr:col>41</xdr:col>
      <xdr:colOff>101600</xdr:colOff>
      <xdr:row>39</xdr:row>
      <xdr:rowOff>49747</xdr:rowOff>
    </xdr:to>
    <xdr:sp macro="" textlink="">
      <xdr:nvSpPr>
        <xdr:cNvPr id="319" name="楕円 318"/>
        <xdr:cNvSpPr/>
      </xdr:nvSpPr>
      <xdr:spPr>
        <a:xfrm>
          <a:off x="7810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40874</xdr:rowOff>
    </xdr:from>
    <xdr:ext cx="378565" cy="259045"/>
    <xdr:sp macro="" textlink="">
      <xdr:nvSpPr>
        <xdr:cNvPr id="320" name="テキスト ボックス 319"/>
        <xdr:cNvSpPr txBox="1"/>
      </xdr:nvSpPr>
      <xdr:spPr>
        <a:xfrm>
          <a:off x="7672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121884</xdr:rowOff>
    </xdr:from>
    <xdr:to>
      <xdr:col>36</xdr:col>
      <xdr:colOff>165100</xdr:colOff>
      <xdr:row>39</xdr:row>
      <xdr:rowOff>52034</xdr:rowOff>
    </xdr:to>
    <xdr:sp macro="" textlink="">
      <xdr:nvSpPr>
        <xdr:cNvPr id="321" name="楕円 320"/>
        <xdr:cNvSpPr/>
      </xdr:nvSpPr>
      <xdr:spPr>
        <a:xfrm>
          <a:off x="6921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43161</xdr:rowOff>
    </xdr:from>
    <xdr:ext cx="378565" cy="259045"/>
    <xdr:sp macro="" textlink="">
      <xdr:nvSpPr>
        <xdr:cNvPr id="322" name="テキスト ボックス 321"/>
        <xdr:cNvSpPr txBox="1"/>
      </xdr:nvSpPr>
      <xdr:spPr>
        <a:xfrm>
          <a:off x="6783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61531</xdr:rowOff>
    </xdr:from>
    <xdr:to>
      <xdr:col>55</xdr:col>
      <xdr:colOff>0</xdr:colOff>
      <xdr:row>55</xdr:row>
      <xdr:rowOff>71831</xdr:rowOff>
    </xdr:to>
    <xdr:cxnSp macro="">
      <xdr:nvCxnSpPr>
        <xdr:cNvPr id="351" name="直線コネクタ 350"/>
        <xdr:cNvCxnSpPr/>
      </xdr:nvCxnSpPr>
      <xdr:spPr>
        <a:xfrm flipV="1">
          <a:off x="9639300" y="9319831"/>
          <a:ext cx="838200" cy="1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71831</xdr:rowOff>
    </xdr:from>
    <xdr:to>
      <xdr:col>50</xdr:col>
      <xdr:colOff>114300</xdr:colOff>
      <xdr:row>56</xdr:row>
      <xdr:rowOff>81559</xdr:rowOff>
    </xdr:to>
    <xdr:cxnSp macro="">
      <xdr:nvCxnSpPr>
        <xdr:cNvPr id="354" name="直線コネクタ 353"/>
        <xdr:cNvCxnSpPr/>
      </xdr:nvCxnSpPr>
      <xdr:spPr>
        <a:xfrm flipV="1">
          <a:off x="8750300" y="9501581"/>
          <a:ext cx="889000" cy="1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81559</xdr:rowOff>
    </xdr:from>
    <xdr:to>
      <xdr:col>45</xdr:col>
      <xdr:colOff>177800</xdr:colOff>
      <xdr:row>56</xdr:row>
      <xdr:rowOff>99364</xdr:rowOff>
    </xdr:to>
    <xdr:cxnSp macro="">
      <xdr:nvCxnSpPr>
        <xdr:cNvPr id="357" name="直線コネクタ 356"/>
        <xdr:cNvCxnSpPr/>
      </xdr:nvCxnSpPr>
      <xdr:spPr>
        <a:xfrm flipV="1">
          <a:off x="7861300" y="9682759"/>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99364</xdr:rowOff>
    </xdr:from>
    <xdr:to>
      <xdr:col>41</xdr:col>
      <xdr:colOff>50800</xdr:colOff>
      <xdr:row>57</xdr:row>
      <xdr:rowOff>25349</xdr:rowOff>
    </xdr:to>
    <xdr:cxnSp macro="">
      <xdr:nvCxnSpPr>
        <xdr:cNvPr id="360" name="直線コネクタ 359"/>
        <xdr:cNvCxnSpPr/>
      </xdr:nvCxnSpPr>
      <xdr:spPr>
        <a:xfrm flipV="1">
          <a:off x="6972300" y="9700564"/>
          <a:ext cx="8890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10731</xdr:rowOff>
    </xdr:from>
    <xdr:to>
      <xdr:col>55</xdr:col>
      <xdr:colOff>50800</xdr:colOff>
      <xdr:row>54</xdr:row>
      <xdr:rowOff>112331</xdr:rowOff>
    </xdr:to>
    <xdr:sp macro="" textlink="">
      <xdr:nvSpPr>
        <xdr:cNvPr id="370" name="楕円 369"/>
        <xdr:cNvSpPr/>
      </xdr:nvSpPr>
      <xdr:spPr>
        <a:xfrm>
          <a:off x="10426700" y="92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33608</xdr:rowOff>
    </xdr:from>
    <xdr:ext cx="534377" cy="259045"/>
    <xdr:sp macro="" textlink="">
      <xdr:nvSpPr>
        <xdr:cNvPr id="371" name="農林水産業費該当値テキスト"/>
        <xdr:cNvSpPr txBox="1"/>
      </xdr:nvSpPr>
      <xdr:spPr>
        <a:xfrm>
          <a:off x="10528300" y="91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21031</xdr:rowOff>
    </xdr:from>
    <xdr:to>
      <xdr:col>50</xdr:col>
      <xdr:colOff>165100</xdr:colOff>
      <xdr:row>55</xdr:row>
      <xdr:rowOff>122631</xdr:rowOff>
    </xdr:to>
    <xdr:sp macro="" textlink="">
      <xdr:nvSpPr>
        <xdr:cNvPr id="372" name="楕円 371"/>
        <xdr:cNvSpPr/>
      </xdr:nvSpPr>
      <xdr:spPr>
        <a:xfrm>
          <a:off x="9588500" y="94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139158</xdr:rowOff>
    </xdr:from>
    <xdr:ext cx="534377" cy="259045"/>
    <xdr:sp macro="" textlink="">
      <xdr:nvSpPr>
        <xdr:cNvPr id="373" name="テキスト ボックス 372"/>
        <xdr:cNvSpPr txBox="1"/>
      </xdr:nvSpPr>
      <xdr:spPr>
        <a:xfrm>
          <a:off x="9372111" y="92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30759</xdr:rowOff>
    </xdr:from>
    <xdr:to>
      <xdr:col>46</xdr:col>
      <xdr:colOff>38100</xdr:colOff>
      <xdr:row>56</xdr:row>
      <xdr:rowOff>132359</xdr:rowOff>
    </xdr:to>
    <xdr:sp macro="" textlink="">
      <xdr:nvSpPr>
        <xdr:cNvPr id="374" name="楕円 373"/>
        <xdr:cNvSpPr/>
      </xdr:nvSpPr>
      <xdr:spPr>
        <a:xfrm>
          <a:off x="8699500" y="96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148886</xdr:rowOff>
    </xdr:from>
    <xdr:ext cx="534377" cy="259045"/>
    <xdr:sp macro="" textlink="">
      <xdr:nvSpPr>
        <xdr:cNvPr id="375" name="テキスト ボックス 374"/>
        <xdr:cNvSpPr txBox="1"/>
      </xdr:nvSpPr>
      <xdr:spPr>
        <a:xfrm>
          <a:off x="8483111" y="94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48564</xdr:rowOff>
    </xdr:from>
    <xdr:to>
      <xdr:col>41</xdr:col>
      <xdr:colOff>101600</xdr:colOff>
      <xdr:row>56</xdr:row>
      <xdr:rowOff>150164</xdr:rowOff>
    </xdr:to>
    <xdr:sp macro="" textlink="">
      <xdr:nvSpPr>
        <xdr:cNvPr id="376" name="楕円 375"/>
        <xdr:cNvSpPr/>
      </xdr:nvSpPr>
      <xdr:spPr>
        <a:xfrm>
          <a:off x="7810500" y="96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166691</xdr:rowOff>
    </xdr:from>
    <xdr:ext cx="534377" cy="259045"/>
    <xdr:sp macro="" textlink="">
      <xdr:nvSpPr>
        <xdr:cNvPr id="377" name="テキスト ボックス 376"/>
        <xdr:cNvSpPr txBox="1"/>
      </xdr:nvSpPr>
      <xdr:spPr>
        <a:xfrm>
          <a:off x="7594111" y="94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145999</xdr:rowOff>
    </xdr:from>
    <xdr:to>
      <xdr:col>36</xdr:col>
      <xdr:colOff>165100</xdr:colOff>
      <xdr:row>57</xdr:row>
      <xdr:rowOff>76149</xdr:rowOff>
    </xdr:to>
    <xdr:sp macro="" textlink="">
      <xdr:nvSpPr>
        <xdr:cNvPr id="378" name="楕円 377"/>
        <xdr:cNvSpPr/>
      </xdr:nvSpPr>
      <xdr:spPr>
        <a:xfrm>
          <a:off x="6921500" y="97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92676</xdr:rowOff>
    </xdr:from>
    <xdr:ext cx="534377" cy="259045"/>
    <xdr:sp macro="" textlink="">
      <xdr:nvSpPr>
        <xdr:cNvPr id="379" name="テキスト ボックス 378"/>
        <xdr:cNvSpPr txBox="1"/>
      </xdr:nvSpPr>
      <xdr:spPr>
        <a:xfrm>
          <a:off x="6705111" y="952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67157</xdr:rowOff>
    </xdr:from>
    <xdr:to>
      <xdr:col>55</xdr:col>
      <xdr:colOff>0</xdr:colOff>
      <xdr:row>78</xdr:row>
      <xdr:rowOff>94621</xdr:rowOff>
    </xdr:to>
    <xdr:cxnSp macro="">
      <xdr:nvCxnSpPr>
        <xdr:cNvPr id="408" name="直線コネクタ 407"/>
        <xdr:cNvCxnSpPr/>
      </xdr:nvCxnSpPr>
      <xdr:spPr>
        <a:xfrm flipV="1">
          <a:off x="9639300" y="13440257"/>
          <a:ext cx="8382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32913</xdr:rowOff>
    </xdr:from>
    <xdr:to>
      <xdr:col>50</xdr:col>
      <xdr:colOff>114300</xdr:colOff>
      <xdr:row>78</xdr:row>
      <xdr:rowOff>94621</xdr:rowOff>
    </xdr:to>
    <xdr:cxnSp macro="">
      <xdr:nvCxnSpPr>
        <xdr:cNvPr id="411" name="直線コネクタ 410"/>
        <xdr:cNvCxnSpPr/>
      </xdr:nvCxnSpPr>
      <xdr:spPr>
        <a:xfrm>
          <a:off x="8750300" y="13406013"/>
          <a:ext cx="8890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32913</xdr:rowOff>
    </xdr:from>
    <xdr:to>
      <xdr:col>45</xdr:col>
      <xdr:colOff>177800</xdr:colOff>
      <xdr:row>78</xdr:row>
      <xdr:rowOff>74450</xdr:rowOff>
    </xdr:to>
    <xdr:cxnSp macro="">
      <xdr:nvCxnSpPr>
        <xdr:cNvPr id="414" name="直線コネクタ 413"/>
        <xdr:cNvCxnSpPr/>
      </xdr:nvCxnSpPr>
      <xdr:spPr>
        <a:xfrm flipV="1">
          <a:off x="7861300" y="13406013"/>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74450</xdr:rowOff>
    </xdr:from>
    <xdr:to>
      <xdr:col>41</xdr:col>
      <xdr:colOff>50800</xdr:colOff>
      <xdr:row>78</xdr:row>
      <xdr:rowOff>125337</xdr:rowOff>
    </xdr:to>
    <xdr:cxnSp macro="">
      <xdr:nvCxnSpPr>
        <xdr:cNvPr id="417" name="直線コネクタ 416"/>
        <xdr:cNvCxnSpPr/>
      </xdr:nvCxnSpPr>
      <xdr:spPr>
        <a:xfrm flipV="1">
          <a:off x="6972300" y="13447550"/>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1" name="テキスト ボックス 420"/>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16357</xdr:rowOff>
    </xdr:from>
    <xdr:to>
      <xdr:col>55</xdr:col>
      <xdr:colOff>50800</xdr:colOff>
      <xdr:row>78</xdr:row>
      <xdr:rowOff>117957</xdr:rowOff>
    </xdr:to>
    <xdr:sp macro="" textlink="">
      <xdr:nvSpPr>
        <xdr:cNvPr id="427" name="楕円 426"/>
        <xdr:cNvSpPr/>
      </xdr:nvSpPr>
      <xdr:spPr>
        <a:xfrm>
          <a:off x="104267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147184</xdr:rowOff>
    </xdr:from>
    <xdr:ext cx="534377" cy="259045"/>
    <xdr:sp macro="" textlink="">
      <xdr:nvSpPr>
        <xdr:cNvPr id="428" name="商工費該当値テキスト"/>
        <xdr:cNvSpPr txBox="1"/>
      </xdr:nvSpPr>
      <xdr:spPr>
        <a:xfrm>
          <a:off x="10528300" y="131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43821</xdr:rowOff>
    </xdr:from>
    <xdr:to>
      <xdr:col>50</xdr:col>
      <xdr:colOff>165100</xdr:colOff>
      <xdr:row>78</xdr:row>
      <xdr:rowOff>145421</xdr:rowOff>
    </xdr:to>
    <xdr:sp macro="" textlink="">
      <xdr:nvSpPr>
        <xdr:cNvPr id="429" name="楕円 428"/>
        <xdr:cNvSpPr/>
      </xdr:nvSpPr>
      <xdr:spPr>
        <a:xfrm>
          <a:off x="9588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136548</xdr:rowOff>
    </xdr:from>
    <xdr:ext cx="534377" cy="259045"/>
    <xdr:sp macro="" textlink="">
      <xdr:nvSpPr>
        <xdr:cNvPr id="430" name="テキスト ボックス 429"/>
        <xdr:cNvSpPr txBox="1"/>
      </xdr:nvSpPr>
      <xdr:spPr>
        <a:xfrm>
          <a:off x="9372111" y="135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153563</xdr:rowOff>
    </xdr:from>
    <xdr:to>
      <xdr:col>46</xdr:col>
      <xdr:colOff>38100</xdr:colOff>
      <xdr:row>78</xdr:row>
      <xdr:rowOff>83713</xdr:rowOff>
    </xdr:to>
    <xdr:sp macro="" textlink="">
      <xdr:nvSpPr>
        <xdr:cNvPr id="431" name="楕円 430"/>
        <xdr:cNvSpPr/>
      </xdr:nvSpPr>
      <xdr:spPr>
        <a:xfrm>
          <a:off x="8699500" y="133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100240</xdr:rowOff>
    </xdr:from>
    <xdr:ext cx="534377" cy="259045"/>
    <xdr:sp macro="" textlink="">
      <xdr:nvSpPr>
        <xdr:cNvPr id="432" name="テキスト ボックス 431"/>
        <xdr:cNvSpPr txBox="1"/>
      </xdr:nvSpPr>
      <xdr:spPr>
        <a:xfrm>
          <a:off x="8483111" y="131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23650</xdr:rowOff>
    </xdr:from>
    <xdr:to>
      <xdr:col>41</xdr:col>
      <xdr:colOff>101600</xdr:colOff>
      <xdr:row>78</xdr:row>
      <xdr:rowOff>125250</xdr:rowOff>
    </xdr:to>
    <xdr:sp macro="" textlink="">
      <xdr:nvSpPr>
        <xdr:cNvPr id="433" name="楕円 432"/>
        <xdr:cNvSpPr/>
      </xdr:nvSpPr>
      <xdr:spPr>
        <a:xfrm>
          <a:off x="7810500" y="133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141777</xdr:rowOff>
    </xdr:from>
    <xdr:ext cx="534377" cy="259045"/>
    <xdr:sp macro="" textlink="">
      <xdr:nvSpPr>
        <xdr:cNvPr id="434" name="テキスト ボックス 433"/>
        <xdr:cNvSpPr txBox="1"/>
      </xdr:nvSpPr>
      <xdr:spPr>
        <a:xfrm>
          <a:off x="7594111" y="131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74537</xdr:rowOff>
    </xdr:from>
    <xdr:to>
      <xdr:col>36</xdr:col>
      <xdr:colOff>165100</xdr:colOff>
      <xdr:row>79</xdr:row>
      <xdr:rowOff>4687</xdr:rowOff>
    </xdr:to>
    <xdr:sp macro="" textlink="">
      <xdr:nvSpPr>
        <xdr:cNvPr id="435" name="楕円 434"/>
        <xdr:cNvSpPr/>
      </xdr:nvSpPr>
      <xdr:spPr>
        <a:xfrm>
          <a:off x="6921500" y="13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167264</xdr:rowOff>
    </xdr:from>
    <xdr:ext cx="534377" cy="259045"/>
    <xdr:sp macro="" textlink="">
      <xdr:nvSpPr>
        <xdr:cNvPr id="436" name="テキスト ボックス 435"/>
        <xdr:cNvSpPr txBox="1"/>
      </xdr:nvSpPr>
      <xdr:spPr>
        <a:xfrm>
          <a:off x="6705111" y="135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96814</xdr:rowOff>
    </xdr:from>
    <xdr:to>
      <xdr:col>55</xdr:col>
      <xdr:colOff>0</xdr:colOff>
      <xdr:row>97</xdr:row>
      <xdr:rowOff>55826</xdr:rowOff>
    </xdr:to>
    <xdr:cxnSp macro="">
      <xdr:nvCxnSpPr>
        <xdr:cNvPr id="465" name="直線コネクタ 464"/>
        <xdr:cNvCxnSpPr/>
      </xdr:nvCxnSpPr>
      <xdr:spPr>
        <a:xfrm flipV="1">
          <a:off x="9639300" y="16556014"/>
          <a:ext cx="838200" cy="1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55826</xdr:rowOff>
    </xdr:from>
    <xdr:to>
      <xdr:col>50</xdr:col>
      <xdr:colOff>114300</xdr:colOff>
      <xdr:row>97</xdr:row>
      <xdr:rowOff>72865</xdr:rowOff>
    </xdr:to>
    <xdr:cxnSp macro="">
      <xdr:nvCxnSpPr>
        <xdr:cNvPr id="468" name="直線コネクタ 467"/>
        <xdr:cNvCxnSpPr/>
      </xdr:nvCxnSpPr>
      <xdr:spPr>
        <a:xfrm flipV="1">
          <a:off x="8750300" y="16686476"/>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5581</xdr:rowOff>
    </xdr:from>
    <xdr:to>
      <xdr:col>45</xdr:col>
      <xdr:colOff>177800</xdr:colOff>
      <xdr:row>97</xdr:row>
      <xdr:rowOff>72865</xdr:rowOff>
    </xdr:to>
    <xdr:cxnSp macro="">
      <xdr:nvCxnSpPr>
        <xdr:cNvPr id="471" name="直線コネクタ 470"/>
        <xdr:cNvCxnSpPr/>
      </xdr:nvCxnSpPr>
      <xdr:spPr>
        <a:xfrm>
          <a:off x="7861300" y="16636231"/>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5581</xdr:rowOff>
    </xdr:from>
    <xdr:to>
      <xdr:col>41</xdr:col>
      <xdr:colOff>50800</xdr:colOff>
      <xdr:row>97</xdr:row>
      <xdr:rowOff>50135</xdr:rowOff>
    </xdr:to>
    <xdr:cxnSp macro="">
      <xdr:nvCxnSpPr>
        <xdr:cNvPr id="474" name="直線コネクタ 473"/>
        <xdr:cNvCxnSpPr/>
      </xdr:nvCxnSpPr>
      <xdr:spPr>
        <a:xfrm flipV="1">
          <a:off x="6972300" y="16636231"/>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46014</xdr:rowOff>
    </xdr:from>
    <xdr:to>
      <xdr:col>55</xdr:col>
      <xdr:colOff>50800</xdr:colOff>
      <xdr:row>96</xdr:row>
      <xdr:rowOff>147614</xdr:rowOff>
    </xdr:to>
    <xdr:sp macro="" textlink="">
      <xdr:nvSpPr>
        <xdr:cNvPr id="484" name="楕円 483"/>
        <xdr:cNvSpPr/>
      </xdr:nvSpPr>
      <xdr:spPr>
        <a:xfrm>
          <a:off x="10426700" y="165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68891</xdr:rowOff>
    </xdr:from>
    <xdr:ext cx="534377" cy="259045"/>
    <xdr:sp macro="" textlink="">
      <xdr:nvSpPr>
        <xdr:cNvPr id="485" name="土木費該当値テキスト"/>
        <xdr:cNvSpPr txBox="1"/>
      </xdr:nvSpPr>
      <xdr:spPr>
        <a:xfrm>
          <a:off x="10528300" y="163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5026</xdr:rowOff>
    </xdr:from>
    <xdr:to>
      <xdr:col>50</xdr:col>
      <xdr:colOff>165100</xdr:colOff>
      <xdr:row>97</xdr:row>
      <xdr:rowOff>106626</xdr:rowOff>
    </xdr:to>
    <xdr:sp macro="" textlink="">
      <xdr:nvSpPr>
        <xdr:cNvPr id="486" name="楕円 485"/>
        <xdr:cNvSpPr/>
      </xdr:nvSpPr>
      <xdr:spPr>
        <a:xfrm>
          <a:off x="9588500" y="166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97753</xdr:rowOff>
    </xdr:from>
    <xdr:ext cx="534377" cy="259045"/>
    <xdr:sp macro="" textlink="">
      <xdr:nvSpPr>
        <xdr:cNvPr id="487" name="テキスト ボックス 486"/>
        <xdr:cNvSpPr txBox="1"/>
      </xdr:nvSpPr>
      <xdr:spPr>
        <a:xfrm>
          <a:off x="9372111" y="167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22065</xdr:rowOff>
    </xdr:from>
    <xdr:to>
      <xdr:col>46</xdr:col>
      <xdr:colOff>38100</xdr:colOff>
      <xdr:row>97</xdr:row>
      <xdr:rowOff>123665</xdr:rowOff>
    </xdr:to>
    <xdr:sp macro="" textlink="">
      <xdr:nvSpPr>
        <xdr:cNvPr id="488" name="楕円 487"/>
        <xdr:cNvSpPr/>
      </xdr:nvSpPr>
      <xdr:spPr>
        <a:xfrm>
          <a:off x="8699500" y="166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114792</xdr:rowOff>
    </xdr:from>
    <xdr:ext cx="534377" cy="259045"/>
    <xdr:sp macro="" textlink="">
      <xdr:nvSpPr>
        <xdr:cNvPr id="489" name="テキスト ボックス 488"/>
        <xdr:cNvSpPr txBox="1"/>
      </xdr:nvSpPr>
      <xdr:spPr>
        <a:xfrm>
          <a:off x="8483111" y="167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126231</xdr:rowOff>
    </xdr:from>
    <xdr:to>
      <xdr:col>41</xdr:col>
      <xdr:colOff>101600</xdr:colOff>
      <xdr:row>97</xdr:row>
      <xdr:rowOff>56381</xdr:rowOff>
    </xdr:to>
    <xdr:sp macro="" textlink="">
      <xdr:nvSpPr>
        <xdr:cNvPr id="490" name="楕円 489"/>
        <xdr:cNvSpPr/>
      </xdr:nvSpPr>
      <xdr:spPr>
        <a:xfrm>
          <a:off x="78105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47508</xdr:rowOff>
    </xdr:from>
    <xdr:ext cx="534377" cy="259045"/>
    <xdr:sp macro="" textlink="">
      <xdr:nvSpPr>
        <xdr:cNvPr id="491" name="テキスト ボックス 490"/>
        <xdr:cNvSpPr txBox="1"/>
      </xdr:nvSpPr>
      <xdr:spPr>
        <a:xfrm>
          <a:off x="7594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170785</xdr:rowOff>
    </xdr:from>
    <xdr:to>
      <xdr:col>36</xdr:col>
      <xdr:colOff>165100</xdr:colOff>
      <xdr:row>97</xdr:row>
      <xdr:rowOff>100935</xdr:rowOff>
    </xdr:to>
    <xdr:sp macro="" textlink="">
      <xdr:nvSpPr>
        <xdr:cNvPr id="492" name="楕円 491"/>
        <xdr:cNvSpPr/>
      </xdr:nvSpPr>
      <xdr:spPr>
        <a:xfrm>
          <a:off x="6921500" y="166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92062</xdr:rowOff>
    </xdr:from>
    <xdr:ext cx="534377" cy="259045"/>
    <xdr:sp macro="" textlink="">
      <xdr:nvSpPr>
        <xdr:cNvPr id="493" name="テキスト ボックス 492"/>
        <xdr:cNvSpPr txBox="1"/>
      </xdr:nvSpPr>
      <xdr:spPr>
        <a:xfrm>
          <a:off x="6705111" y="167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87637</xdr:rowOff>
    </xdr:from>
    <xdr:to>
      <xdr:col>85</xdr:col>
      <xdr:colOff>127000</xdr:colOff>
      <xdr:row>36</xdr:row>
      <xdr:rowOff>167627</xdr:rowOff>
    </xdr:to>
    <xdr:cxnSp macro="">
      <xdr:nvCxnSpPr>
        <xdr:cNvPr id="522" name="直線コネクタ 521"/>
        <xdr:cNvCxnSpPr/>
      </xdr:nvCxnSpPr>
      <xdr:spPr>
        <a:xfrm>
          <a:off x="15481300" y="6259837"/>
          <a:ext cx="8382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47860</xdr:rowOff>
    </xdr:from>
    <xdr:to>
      <xdr:col>81</xdr:col>
      <xdr:colOff>50800</xdr:colOff>
      <xdr:row>36</xdr:row>
      <xdr:rowOff>87637</xdr:rowOff>
    </xdr:to>
    <xdr:cxnSp macro="">
      <xdr:nvCxnSpPr>
        <xdr:cNvPr id="525" name="直線コネクタ 524"/>
        <xdr:cNvCxnSpPr/>
      </xdr:nvCxnSpPr>
      <xdr:spPr>
        <a:xfrm>
          <a:off x="14592300" y="6220060"/>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47860</xdr:rowOff>
    </xdr:from>
    <xdr:to>
      <xdr:col>76</xdr:col>
      <xdr:colOff>114300</xdr:colOff>
      <xdr:row>36</xdr:row>
      <xdr:rowOff>81178</xdr:rowOff>
    </xdr:to>
    <xdr:cxnSp macro="">
      <xdr:nvCxnSpPr>
        <xdr:cNvPr id="528" name="直線コネクタ 527"/>
        <xdr:cNvCxnSpPr/>
      </xdr:nvCxnSpPr>
      <xdr:spPr>
        <a:xfrm flipV="1">
          <a:off x="13703300" y="6220060"/>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64243</xdr:rowOff>
    </xdr:from>
    <xdr:to>
      <xdr:col>71</xdr:col>
      <xdr:colOff>177800</xdr:colOff>
      <xdr:row>36</xdr:row>
      <xdr:rowOff>81178</xdr:rowOff>
    </xdr:to>
    <xdr:cxnSp macro="">
      <xdr:nvCxnSpPr>
        <xdr:cNvPr id="531" name="直線コネクタ 530"/>
        <xdr:cNvCxnSpPr/>
      </xdr:nvCxnSpPr>
      <xdr:spPr>
        <a:xfrm>
          <a:off x="12814300" y="6236443"/>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145299</xdr:rowOff>
    </xdr:from>
    <xdr:ext cx="534377" cy="259045"/>
    <xdr:sp macro="" textlink="">
      <xdr:nvSpPr>
        <xdr:cNvPr id="533" name="テキスト ボックス 532"/>
        <xdr:cNvSpPr txBox="1"/>
      </xdr:nvSpPr>
      <xdr:spPr>
        <a:xfrm>
          <a:off x="13436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5" name="テキスト ボックス 534"/>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116827</xdr:rowOff>
    </xdr:from>
    <xdr:to>
      <xdr:col>85</xdr:col>
      <xdr:colOff>177800</xdr:colOff>
      <xdr:row>37</xdr:row>
      <xdr:rowOff>46977</xdr:rowOff>
    </xdr:to>
    <xdr:sp macro="" textlink="">
      <xdr:nvSpPr>
        <xdr:cNvPr id="541" name="楕円 540"/>
        <xdr:cNvSpPr/>
      </xdr:nvSpPr>
      <xdr:spPr>
        <a:xfrm>
          <a:off x="16268700" y="6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95254</xdr:rowOff>
    </xdr:from>
    <xdr:ext cx="534377" cy="259045"/>
    <xdr:sp macro="" textlink="">
      <xdr:nvSpPr>
        <xdr:cNvPr id="542" name="消防費該当値テキスト"/>
        <xdr:cNvSpPr txBox="1"/>
      </xdr:nvSpPr>
      <xdr:spPr>
        <a:xfrm>
          <a:off x="16370300" y="62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36837</xdr:rowOff>
    </xdr:from>
    <xdr:to>
      <xdr:col>81</xdr:col>
      <xdr:colOff>101600</xdr:colOff>
      <xdr:row>36</xdr:row>
      <xdr:rowOff>138437</xdr:rowOff>
    </xdr:to>
    <xdr:sp macro="" textlink="">
      <xdr:nvSpPr>
        <xdr:cNvPr id="543" name="楕円 542"/>
        <xdr:cNvSpPr/>
      </xdr:nvSpPr>
      <xdr:spPr>
        <a:xfrm>
          <a:off x="15430500" y="62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154964</xdr:rowOff>
    </xdr:from>
    <xdr:ext cx="534377" cy="259045"/>
    <xdr:sp macro="" textlink="">
      <xdr:nvSpPr>
        <xdr:cNvPr id="544" name="テキスト ボックス 543"/>
        <xdr:cNvSpPr txBox="1"/>
      </xdr:nvSpPr>
      <xdr:spPr>
        <a:xfrm>
          <a:off x="15214111" y="59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168510</xdr:rowOff>
    </xdr:from>
    <xdr:to>
      <xdr:col>76</xdr:col>
      <xdr:colOff>165100</xdr:colOff>
      <xdr:row>36</xdr:row>
      <xdr:rowOff>98660</xdr:rowOff>
    </xdr:to>
    <xdr:sp macro="" textlink="">
      <xdr:nvSpPr>
        <xdr:cNvPr id="545" name="楕円 544"/>
        <xdr:cNvSpPr/>
      </xdr:nvSpPr>
      <xdr:spPr>
        <a:xfrm>
          <a:off x="14541500" y="61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115187</xdr:rowOff>
    </xdr:from>
    <xdr:ext cx="534377" cy="259045"/>
    <xdr:sp macro="" textlink="">
      <xdr:nvSpPr>
        <xdr:cNvPr id="546" name="テキスト ボックス 545"/>
        <xdr:cNvSpPr txBox="1"/>
      </xdr:nvSpPr>
      <xdr:spPr>
        <a:xfrm>
          <a:off x="14325111" y="59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30378</xdr:rowOff>
    </xdr:from>
    <xdr:to>
      <xdr:col>72</xdr:col>
      <xdr:colOff>38100</xdr:colOff>
      <xdr:row>36</xdr:row>
      <xdr:rowOff>131978</xdr:rowOff>
    </xdr:to>
    <xdr:sp macro="" textlink="">
      <xdr:nvSpPr>
        <xdr:cNvPr id="547" name="楕円 546"/>
        <xdr:cNvSpPr/>
      </xdr:nvSpPr>
      <xdr:spPr>
        <a:xfrm>
          <a:off x="13652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148505</xdr:rowOff>
    </xdr:from>
    <xdr:ext cx="534377" cy="259045"/>
    <xdr:sp macro="" textlink="">
      <xdr:nvSpPr>
        <xdr:cNvPr id="548" name="テキスト ボックス 547"/>
        <xdr:cNvSpPr txBox="1"/>
      </xdr:nvSpPr>
      <xdr:spPr>
        <a:xfrm>
          <a:off x="13436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13443</xdr:rowOff>
    </xdr:from>
    <xdr:to>
      <xdr:col>67</xdr:col>
      <xdr:colOff>101600</xdr:colOff>
      <xdr:row>36</xdr:row>
      <xdr:rowOff>115043</xdr:rowOff>
    </xdr:to>
    <xdr:sp macro="" textlink="">
      <xdr:nvSpPr>
        <xdr:cNvPr id="549" name="楕円 548"/>
        <xdr:cNvSpPr/>
      </xdr:nvSpPr>
      <xdr:spPr>
        <a:xfrm>
          <a:off x="12763500" y="61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131570</xdr:rowOff>
    </xdr:from>
    <xdr:ext cx="534377" cy="259045"/>
    <xdr:sp macro="" textlink="">
      <xdr:nvSpPr>
        <xdr:cNvPr id="550" name="テキスト ボックス 549"/>
        <xdr:cNvSpPr txBox="1"/>
      </xdr:nvSpPr>
      <xdr:spPr>
        <a:xfrm>
          <a:off x="12547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32791</xdr:rowOff>
    </xdr:from>
    <xdr:to>
      <xdr:col>85</xdr:col>
      <xdr:colOff>127000</xdr:colOff>
      <xdr:row>57</xdr:row>
      <xdr:rowOff>66975</xdr:rowOff>
    </xdr:to>
    <xdr:cxnSp macro="">
      <xdr:nvCxnSpPr>
        <xdr:cNvPr id="579" name="直線コネクタ 578"/>
        <xdr:cNvCxnSpPr/>
      </xdr:nvCxnSpPr>
      <xdr:spPr>
        <a:xfrm flipV="1">
          <a:off x="15481300" y="9805441"/>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31931</xdr:rowOff>
    </xdr:from>
    <xdr:to>
      <xdr:col>81</xdr:col>
      <xdr:colOff>50800</xdr:colOff>
      <xdr:row>57</xdr:row>
      <xdr:rowOff>66975</xdr:rowOff>
    </xdr:to>
    <xdr:cxnSp macro="">
      <xdr:nvCxnSpPr>
        <xdr:cNvPr id="582" name="直線コネクタ 581"/>
        <xdr:cNvCxnSpPr/>
      </xdr:nvCxnSpPr>
      <xdr:spPr>
        <a:xfrm>
          <a:off x="14592300" y="9633131"/>
          <a:ext cx="889000" cy="2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31931</xdr:rowOff>
    </xdr:from>
    <xdr:to>
      <xdr:col>76</xdr:col>
      <xdr:colOff>114300</xdr:colOff>
      <xdr:row>56</xdr:row>
      <xdr:rowOff>106919</xdr:rowOff>
    </xdr:to>
    <xdr:cxnSp macro="">
      <xdr:nvCxnSpPr>
        <xdr:cNvPr id="585" name="直線コネクタ 584"/>
        <xdr:cNvCxnSpPr/>
      </xdr:nvCxnSpPr>
      <xdr:spPr>
        <a:xfrm flipV="1">
          <a:off x="13703300" y="9633131"/>
          <a:ext cx="889000" cy="7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106919</xdr:rowOff>
    </xdr:from>
    <xdr:to>
      <xdr:col>71</xdr:col>
      <xdr:colOff>177800</xdr:colOff>
      <xdr:row>57</xdr:row>
      <xdr:rowOff>98568</xdr:rowOff>
    </xdr:to>
    <xdr:cxnSp macro="">
      <xdr:nvCxnSpPr>
        <xdr:cNvPr id="588" name="直線コネクタ 587"/>
        <xdr:cNvCxnSpPr/>
      </xdr:nvCxnSpPr>
      <xdr:spPr>
        <a:xfrm flipV="1">
          <a:off x="12814300" y="9708119"/>
          <a:ext cx="889000" cy="1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153441</xdr:rowOff>
    </xdr:from>
    <xdr:to>
      <xdr:col>85</xdr:col>
      <xdr:colOff>177800</xdr:colOff>
      <xdr:row>57</xdr:row>
      <xdr:rowOff>83591</xdr:rowOff>
    </xdr:to>
    <xdr:sp macro="" textlink="">
      <xdr:nvSpPr>
        <xdr:cNvPr id="598" name="楕円 597"/>
        <xdr:cNvSpPr/>
      </xdr:nvSpPr>
      <xdr:spPr>
        <a:xfrm>
          <a:off x="16268700" y="97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131868</xdr:rowOff>
    </xdr:from>
    <xdr:ext cx="534377" cy="259045"/>
    <xdr:sp macro="" textlink="">
      <xdr:nvSpPr>
        <xdr:cNvPr id="599" name="教育費該当値テキスト"/>
        <xdr:cNvSpPr txBox="1"/>
      </xdr:nvSpPr>
      <xdr:spPr>
        <a:xfrm>
          <a:off x="16370300" y="97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16175</xdr:rowOff>
    </xdr:from>
    <xdr:to>
      <xdr:col>81</xdr:col>
      <xdr:colOff>101600</xdr:colOff>
      <xdr:row>57</xdr:row>
      <xdr:rowOff>117775</xdr:rowOff>
    </xdr:to>
    <xdr:sp macro="" textlink="">
      <xdr:nvSpPr>
        <xdr:cNvPr id="600" name="楕円 599"/>
        <xdr:cNvSpPr/>
      </xdr:nvSpPr>
      <xdr:spPr>
        <a:xfrm>
          <a:off x="15430500" y="97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108902</xdr:rowOff>
    </xdr:from>
    <xdr:ext cx="534377" cy="259045"/>
    <xdr:sp macro="" textlink="">
      <xdr:nvSpPr>
        <xdr:cNvPr id="601" name="テキスト ボックス 600"/>
        <xdr:cNvSpPr txBox="1"/>
      </xdr:nvSpPr>
      <xdr:spPr>
        <a:xfrm>
          <a:off x="15214111" y="98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152581</xdr:rowOff>
    </xdr:from>
    <xdr:to>
      <xdr:col>76</xdr:col>
      <xdr:colOff>165100</xdr:colOff>
      <xdr:row>56</xdr:row>
      <xdr:rowOff>82731</xdr:rowOff>
    </xdr:to>
    <xdr:sp macro="" textlink="">
      <xdr:nvSpPr>
        <xdr:cNvPr id="602" name="楕円 601"/>
        <xdr:cNvSpPr/>
      </xdr:nvSpPr>
      <xdr:spPr>
        <a:xfrm>
          <a:off x="14541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99258</xdr:rowOff>
    </xdr:from>
    <xdr:ext cx="534377" cy="259045"/>
    <xdr:sp macro="" textlink="">
      <xdr:nvSpPr>
        <xdr:cNvPr id="603" name="テキスト ボックス 602"/>
        <xdr:cNvSpPr txBox="1"/>
      </xdr:nvSpPr>
      <xdr:spPr>
        <a:xfrm>
          <a:off x="14325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56119</xdr:rowOff>
    </xdr:from>
    <xdr:to>
      <xdr:col>72</xdr:col>
      <xdr:colOff>38100</xdr:colOff>
      <xdr:row>56</xdr:row>
      <xdr:rowOff>157719</xdr:rowOff>
    </xdr:to>
    <xdr:sp macro="" textlink="">
      <xdr:nvSpPr>
        <xdr:cNvPr id="604" name="楕円 603"/>
        <xdr:cNvSpPr/>
      </xdr:nvSpPr>
      <xdr:spPr>
        <a:xfrm>
          <a:off x="136525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148846</xdr:rowOff>
    </xdr:from>
    <xdr:ext cx="534377" cy="259045"/>
    <xdr:sp macro="" textlink="">
      <xdr:nvSpPr>
        <xdr:cNvPr id="605" name="テキスト ボックス 604"/>
        <xdr:cNvSpPr txBox="1"/>
      </xdr:nvSpPr>
      <xdr:spPr>
        <a:xfrm>
          <a:off x="13436111" y="97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47768</xdr:rowOff>
    </xdr:from>
    <xdr:to>
      <xdr:col>67</xdr:col>
      <xdr:colOff>101600</xdr:colOff>
      <xdr:row>57</xdr:row>
      <xdr:rowOff>149368</xdr:rowOff>
    </xdr:to>
    <xdr:sp macro="" textlink="">
      <xdr:nvSpPr>
        <xdr:cNvPr id="606" name="楕円 605"/>
        <xdr:cNvSpPr/>
      </xdr:nvSpPr>
      <xdr:spPr>
        <a:xfrm>
          <a:off x="12763500" y="9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140495</xdr:rowOff>
    </xdr:from>
    <xdr:ext cx="534377" cy="259045"/>
    <xdr:sp macro="" textlink="">
      <xdr:nvSpPr>
        <xdr:cNvPr id="607" name="テキスト ボックス 606"/>
        <xdr:cNvSpPr txBox="1"/>
      </xdr:nvSpPr>
      <xdr:spPr>
        <a:xfrm>
          <a:off x="12547111" y="99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30683</xdr:rowOff>
    </xdr:from>
    <xdr:to>
      <xdr:col>85</xdr:col>
      <xdr:colOff>127000</xdr:colOff>
      <xdr:row>78</xdr:row>
      <xdr:rowOff>38164</xdr:rowOff>
    </xdr:to>
    <xdr:cxnSp macro="">
      <xdr:nvCxnSpPr>
        <xdr:cNvPr id="636" name="直線コネクタ 635"/>
        <xdr:cNvCxnSpPr/>
      </xdr:nvCxnSpPr>
      <xdr:spPr>
        <a:xfrm flipV="1">
          <a:off x="15481300" y="13403783"/>
          <a:ext cx="8382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38164</xdr:rowOff>
    </xdr:from>
    <xdr:to>
      <xdr:col>81</xdr:col>
      <xdr:colOff>50800</xdr:colOff>
      <xdr:row>78</xdr:row>
      <xdr:rowOff>69495</xdr:rowOff>
    </xdr:to>
    <xdr:cxnSp macro="">
      <xdr:nvCxnSpPr>
        <xdr:cNvPr id="639" name="直線コネクタ 638"/>
        <xdr:cNvCxnSpPr/>
      </xdr:nvCxnSpPr>
      <xdr:spPr>
        <a:xfrm flipV="1">
          <a:off x="14592300" y="13411264"/>
          <a:ext cx="8890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69495</xdr:rowOff>
    </xdr:from>
    <xdr:to>
      <xdr:col>76</xdr:col>
      <xdr:colOff>114300</xdr:colOff>
      <xdr:row>79</xdr:row>
      <xdr:rowOff>14808</xdr:rowOff>
    </xdr:to>
    <xdr:cxnSp macro="">
      <xdr:nvCxnSpPr>
        <xdr:cNvPr id="642" name="直線コネクタ 641"/>
        <xdr:cNvCxnSpPr/>
      </xdr:nvCxnSpPr>
      <xdr:spPr>
        <a:xfrm flipV="1">
          <a:off x="13703300" y="13442595"/>
          <a:ext cx="889000" cy="1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14136</xdr:rowOff>
    </xdr:from>
    <xdr:to>
      <xdr:col>71</xdr:col>
      <xdr:colOff>177800</xdr:colOff>
      <xdr:row>79</xdr:row>
      <xdr:rowOff>14808</xdr:rowOff>
    </xdr:to>
    <xdr:cxnSp macro="">
      <xdr:nvCxnSpPr>
        <xdr:cNvPr id="645" name="直線コネクタ 644"/>
        <xdr:cNvCxnSpPr/>
      </xdr:nvCxnSpPr>
      <xdr:spPr>
        <a:xfrm>
          <a:off x="12814300" y="1355868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151333</xdr:rowOff>
    </xdr:from>
    <xdr:to>
      <xdr:col>85</xdr:col>
      <xdr:colOff>177800</xdr:colOff>
      <xdr:row>78</xdr:row>
      <xdr:rowOff>81483</xdr:rowOff>
    </xdr:to>
    <xdr:sp macro="" textlink="">
      <xdr:nvSpPr>
        <xdr:cNvPr id="655" name="楕円 654"/>
        <xdr:cNvSpPr/>
      </xdr:nvSpPr>
      <xdr:spPr>
        <a:xfrm>
          <a:off x="16268700" y="133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2760</xdr:rowOff>
    </xdr:from>
    <xdr:ext cx="534377" cy="259045"/>
    <xdr:sp macro="" textlink="">
      <xdr:nvSpPr>
        <xdr:cNvPr id="656" name="災害復旧費該当値テキスト"/>
        <xdr:cNvSpPr txBox="1"/>
      </xdr:nvSpPr>
      <xdr:spPr>
        <a:xfrm>
          <a:off x="16370300" y="132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158814</xdr:rowOff>
    </xdr:from>
    <xdr:to>
      <xdr:col>81</xdr:col>
      <xdr:colOff>101600</xdr:colOff>
      <xdr:row>78</xdr:row>
      <xdr:rowOff>88964</xdr:rowOff>
    </xdr:to>
    <xdr:sp macro="" textlink="">
      <xdr:nvSpPr>
        <xdr:cNvPr id="657" name="楕円 656"/>
        <xdr:cNvSpPr/>
      </xdr:nvSpPr>
      <xdr:spPr>
        <a:xfrm>
          <a:off x="15430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105491</xdr:rowOff>
    </xdr:from>
    <xdr:ext cx="534377" cy="259045"/>
    <xdr:sp macro="" textlink="">
      <xdr:nvSpPr>
        <xdr:cNvPr id="658" name="テキスト ボックス 657"/>
        <xdr:cNvSpPr txBox="1"/>
      </xdr:nvSpPr>
      <xdr:spPr>
        <a:xfrm>
          <a:off x="15214111" y="131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18695</xdr:rowOff>
    </xdr:from>
    <xdr:to>
      <xdr:col>76</xdr:col>
      <xdr:colOff>165100</xdr:colOff>
      <xdr:row>78</xdr:row>
      <xdr:rowOff>120295</xdr:rowOff>
    </xdr:to>
    <xdr:sp macro="" textlink="">
      <xdr:nvSpPr>
        <xdr:cNvPr id="659" name="楕円 658"/>
        <xdr:cNvSpPr/>
      </xdr:nvSpPr>
      <xdr:spPr>
        <a:xfrm>
          <a:off x="14541500" y="133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136822</xdr:rowOff>
    </xdr:from>
    <xdr:ext cx="534377" cy="259045"/>
    <xdr:sp macro="" textlink="">
      <xdr:nvSpPr>
        <xdr:cNvPr id="660" name="テキスト ボックス 659"/>
        <xdr:cNvSpPr txBox="1"/>
      </xdr:nvSpPr>
      <xdr:spPr>
        <a:xfrm>
          <a:off x="14325111" y="131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135458</xdr:rowOff>
    </xdr:from>
    <xdr:to>
      <xdr:col>72</xdr:col>
      <xdr:colOff>38100</xdr:colOff>
      <xdr:row>79</xdr:row>
      <xdr:rowOff>65608</xdr:rowOff>
    </xdr:to>
    <xdr:sp macro="" textlink="">
      <xdr:nvSpPr>
        <xdr:cNvPr id="661" name="楕円 660"/>
        <xdr:cNvSpPr/>
      </xdr:nvSpPr>
      <xdr:spPr>
        <a:xfrm>
          <a:off x="13652500" y="13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56735</xdr:rowOff>
    </xdr:from>
    <xdr:ext cx="469744" cy="259045"/>
    <xdr:sp macro="" textlink="">
      <xdr:nvSpPr>
        <xdr:cNvPr id="662" name="テキスト ボックス 661"/>
        <xdr:cNvSpPr txBox="1"/>
      </xdr:nvSpPr>
      <xdr:spPr>
        <a:xfrm>
          <a:off x="13468428" y="136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134786</xdr:rowOff>
    </xdr:from>
    <xdr:to>
      <xdr:col>67</xdr:col>
      <xdr:colOff>101600</xdr:colOff>
      <xdr:row>79</xdr:row>
      <xdr:rowOff>64936</xdr:rowOff>
    </xdr:to>
    <xdr:sp macro="" textlink="">
      <xdr:nvSpPr>
        <xdr:cNvPr id="663" name="楕円 662"/>
        <xdr:cNvSpPr/>
      </xdr:nvSpPr>
      <xdr:spPr>
        <a:xfrm>
          <a:off x="12763500" y="135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56063</xdr:rowOff>
    </xdr:from>
    <xdr:ext cx="469744" cy="259045"/>
    <xdr:sp macro="" textlink="">
      <xdr:nvSpPr>
        <xdr:cNvPr id="664" name="テキスト ボックス 663"/>
        <xdr:cNvSpPr txBox="1"/>
      </xdr:nvSpPr>
      <xdr:spPr>
        <a:xfrm>
          <a:off x="12579428" y="136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20588</xdr:rowOff>
    </xdr:from>
    <xdr:to>
      <xdr:col>85</xdr:col>
      <xdr:colOff>127000</xdr:colOff>
      <xdr:row>98</xdr:row>
      <xdr:rowOff>26741</xdr:rowOff>
    </xdr:to>
    <xdr:cxnSp macro="">
      <xdr:nvCxnSpPr>
        <xdr:cNvPr id="693" name="直線コネクタ 692"/>
        <xdr:cNvCxnSpPr/>
      </xdr:nvCxnSpPr>
      <xdr:spPr>
        <a:xfrm>
          <a:off x="15481300" y="1682268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20527</xdr:rowOff>
    </xdr:from>
    <xdr:to>
      <xdr:col>81</xdr:col>
      <xdr:colOff>50800</xdr:colOff>
      <xdr:row>98</xdr:row>
      <xdr:rowOff>20588</xdr:rowOff>
    </xdr:to>
    <xdr:cxnSp macro="">
      <xdr:nvCxnSpPr>
        <xdr:cNvPr id="696" name="直線コネクタ 695"/>
        <xdr:cNvCxnSpPr/>
      </xdr:nvCxnSpPr>
      <xdr:spPr>
        <a:xfrm>
          <a:off x="14592300" y="16822627"/>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17080</xdr:rowOff>
    </xdr:from>
    <xdr:to>
      <xdr:col>76</xdr:col>
      <xdr:colOff>114300</xdr:colOff>
      <xdr:row>98</xdr:row>
      <xdr:rowOff>20527</xdr:rowOff>
    </xdr:to>
    <xdr:cxnSp macro="">
      <xdr:nvCxnSpPr>
        <xdr:cNvPr id="699" name="直線コネクタ 698"/>
        <xdr:cNvCxnSpPr/>
      </xdr:nvCxnSpPr>
      <xdr:spPr>
        <a:xfrm>
          <a:off x="13703300" y="168191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168427</xdr:rowOff>
    </xdr:from>
    <xdr:to>
      <xdr:col>71</xdr:col>
      <xdr:colOff>177800</xdr:colOff>
      <xdr:row>98</xdr:row>
      <xdr:rowOff>17080</xdr:rowOff>
    </xdr:to>
    <xdr:cxnSp macro="">
      <xdr:nvCxnSpPr>
        <xdr:cNvPr id="702" name="直線コネクタ 701"/>
        <xdr:cNvCxnSpPr/>
      </xdr:nvCxnSpPr>
      <xdr:spPr>
        <a:xfrm>
          <a:off x="12814300" y="16799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147391</xdr:rowOff>
    </xdr:from>
    <xdr:to>
      <xdr:col>85</xdr:col>
      <xdr:colOff>177800</xdr:colOff>
      <xdr:row>98</xdr:row>
      <xdr:rowOff>77541</xdr:rowOff>
    </xdr:to>
    <xdr:sp macro="" textlink="">
      <xdr:nvSpPr>
        <xdr:cNvPr id="712" name="楕円 711"/>
        <xdr:cNvSpPr/>
      </xdr:nvSpPr>
      <xdr:spPr>
        <a:xfrm>
          <a:off x="16268700" y="167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62318</xdr:rowOff>
    </xdr:from>
    <xdr:ext cx="534377" cy="259045"/>
    <xdr:sp macro="" textlink="">
      <xdr:nvSpPr>
        <xdr:cNvPr id="713" name="公債費該当値テキスト"/>
        <xdr:cNvSpPr txBox="1"/>
      </xdr:nvSpPr>
      <xdr:spPr>
        <a:xfrm>
          <a:off x="16370300" y="166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141238</xdr:rowOff>
    </xdr:from>
    <xdr:to>
      <xdr:col>81</xdr:col>
      <xdr:colOff>101600</xdr:colOff>
      <xdr:row>98</xdr:row>
      <xdr:rowOff>71388</xdr:rowOff>
    </xdr:to>
    <xdr:sp macro="" textlink="">
      <xdr:nvSpPr>
        <xdr:cNvPr id="714" name="楕円 713"/>
        <xdr:cNvSpPr/>
      </xdr:nvSpPr>
      <xdr:spPr>
        <a:xfrm>
          <a:off x="15430500" y="16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62515</xdr:rowOff>
    </xdr:from>
    <xdr:ext cx="534377" cy="259045"/>
    <xdr:sp macro="" textlink="">
      <xdr:nvSpPr>
        <xdr:cNvPr id="715" name="テキスト ボックス 714"/>
        <xdr:cNvSpPr txBox="1"/>
      </xdr:nvSpPr>
      <xdr:spPr>
        <a:xfrm>
          <a:off x="15214111" y="168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141177</xdr:rowOff>
    </xdr:from>
    <xdr:to>
      <xdr:col>76</xdr:col>
      <xdr:colOff>165100</xdr:colOff>
      <xdr:row>98</xdr:row>
      <xdr:rowOff>71327</xdr:rowOff>
    </xdr:to>
    <xdr:sp macro="" textlink="">
      <xdr:nvSpPr>
        <xdr:cNvPr id="716" name="楕円 715"/>
        <xdr:cNvSpPr/>
      </xdr:nvSpPr>
      <xdr:spPr>
        <a:xfrm>
          <a:off x="14541500" y="167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62454</xdr:rowOff>
    </xdr:from>
    <xdr:ext cx="534377" cy="259045"/>
    <xdr:sp macro="" textlink="">
      <xdr:nvSpPr>
        <xdr:cNvPr id="717" name="テキスト ボックス 716"/>
        <xdr:cNvSpPr txBox="1"/>
      </xdr:nvSpPr>
      <xdr:spPr>
        <a:xfrm>
          <a:off x="14325111" y="1686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137730</xdr:rowOff>
    </xdr:from>
    <xdr:to>
      <xdr:col>72</xdr:col>
      <xdr:colOff>38100</xdr:colOff>
      <xdr:row>98</xdr:row>
      <xdr:rowOff>67880</xdr:rowOff>
    </xdr:to>
    <xdr:sp macro="" textlink="">
      <xdr:nvSpPr>
        <xdr:cNvPr id="718" name="楕円 717"/>
        <xdr:cNvSpPr/>
      </xdr:nvSpPr>
      <xdr:spPr>
        <a:xfrm>
          <a:off x="13652500" y="16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59007</xdr:rowOff>
    </xdr:from>
    <xdr:ext cx="534377" cy="259045"/>
    <xdr:sp macro="" textlink="">
      <xdr:nvSpPr>
        <xdr:cNvPr id="719" name="テキスト ボックス 718"/>
        <xdr:cNvSpPr txBox="1"/>
      </xdr:nvSpPr>
      <xdr:spPr>
        <a:xfrm>
          <a:off x="13436111" y="16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117627</xdr:rowOff>
    </xdr:from>
    <xdr:to>
      <xdr:col>67</xdr:col>
      <xdr:colOff>101600</xdr:colOff>
      <xdr:row>98</xdr:row>
      <xdr:rowOff>47777</xdr:rowOff>
    </xdr:to>
    <xdr:sp macro="" textlink="">
      <xdr:nvSpPr>
        <xdr:cNvPr id="720" name="楕円 719"/>
        <xdr:cNvSpPr/>
      </xdr:nvSpPr>
      <xdr:spPr>
        <a:xfrm>
          <a:off x="12763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38904</xdr:rowOff>
    </xdr:from>
    <xdr:ext cx="534377" cy="259045"/>
    <xdr:sp macro="" textlink="">
      <xdr:nvSpPr>
        <xdr:cNvPr id="721" name="テキスト ボックス 720"/>
        <xdr:cNvSpPr txBox="1"/>
      </xdr:nvSpPr>
      <xdr:spPr>
        <a:xfrm>
          <a:off x="12547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8,848</a:t>
          </a:r>
          <a:r>
            <a:rPr kumimoji="1" lang="ja-JP" altLang="en-US" sz="1300">
              <a:latin typeface="ＭＳ Ｐゴシック" panose="020B0600070205080204" pitchFamily="50" charset="-128"/>
              <a:ea typeface="ＭＳ Ｐゴシック" panose="020B0600070205080204" pitchFamily="50" charset="-128"/>
            </a:rPr>
            <a:t>円となっている。また、類似団体内順位は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水準となっている。これは決算額自体が増えたのではなく、人口減少によるところが大きい。民生費については、近年の人口減少対策や高齢化により、扶助費が類似団体平均を大きく上回る状況である。農林水産業費が増加した要因は、畜産クラスター事業や特産品であるかんしょの大型施設整備事業が挙げられ、類似団体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今後の様々な財政事情の変化を考慮し、年々積み増しを行っている状況であったが、普通交付税の減等により、経常一般財源が減少傾向にあり、それを補填するため取崩し額が積立額を上回ったため、実質単年度収支が標準財政規模比で</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ポイント減少した。今後も、事務事業の見直し・統廃合など歳出の合理化等行財政改革を推進し、健全な行財政運営に努めていく。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年度から簡易水道事業会計が水道事業と統合され、その他会計の黒字幅が減少した。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病院事業会計の実質収支については、平成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同様赤字となった。主な要因は、人口減少や医師不足等により、収益構造が悪化している状況にある。経営改革プランに基づいた取り組みを行い、病床利用率が多少改善したことにより収益構造が若干改善していることから、赤字幅が減少傾向となってい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13131989</v>
      </c>
      <c r="BO4" s="392"/>
      <c r="BP4" s="392"/>
      <c r="BQ4" s="392"/>
      <c r="BR4" s="392"/>
      <c r="BS4" s="392"/>
      <c r="BT4" s="392"/>
      <c r="BU4" s="393"/>
      <c r="BV4" s="391">
        <v>12441266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4.5</v>
      </c>
      <c r="CU4" s="398"/>
      <c r="CV4" s="398"/>
      <c r="CW4" s="398"/>
      <c r="CX4" s="398"/>
      <c r="CY4" s="398"/>
      <c r="CZ4" s="398"/>
      <c r="DA4" s="399"/>
      <c r="DB4" s="397">
        <v>4.5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12750633</v>
      </c>
      <c r="BO5" s="429"/>
      <c r="BP5" s="429"/>
      <c r="BQ5" s="429"/>
      <c r="BR5" s="429"/>
      <c r="BS5" s="429"/>
      <c r="BT5" s="429"/>
      <c r="BU5" s="430"/>
      <c r="BV5" s="428">
        <v>12114437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93.2</v>
      </c>
      <c r="CU5" s="426"/>
      <c r="CV5" s="426"/>
      <c r="CW5" s="426"/>
      <c r="CX5" s="426"/>
      <c r="CY5" s="426"/>
      <c r="CZ5" s="426"/>
      <c r="DA5" s="427"/>
      <c r="DB5" s="425">
        <v>93.6</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381356</v>
      </c>
      <c r="BO6" s="429"/>
      <c r="BP6" s="429"/>
      <c r="BQ6" s="429"/>
      <c r="BR6" s="429"/>
      <c r="BS6" s="429"/>
      <c r="BT6" s="429"/>
      <c r="BU6" s="430"/>
      <c r="BV6" s="428">
        <v>326829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97.3</v>
      </c>
      <c r="CU6" s="466"/>
      <c r="CV6" s="466"/>
      <c r="CW6" s="466"/>
      <c r="CX6" s="466"/>
      <c r="CY6" s="466"/>
      <c r="CZ6" s="466"/>
      <c r="DA6" s="467"/>
      <c r="DB6" s="465">
        <v>97.7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101</v>
      </c>
      <c r="AV7" s="461"/>
      <c r="AW7" s="461"/>
      <c r="AX7" s="461"/>
      <c r="AY7" s="462" t="s">
        <v>105</v>
      </c>
      <c r="AZ7" s="463"/>
      <c r="BA7" s="463"/>
      <c r="BB7" s="463"/>
      <c r="BC7" s="463"/>
      <c r="BD7" s="463"/>
      <c r="BE7" s="463"/>
      <c r="BF7" s="463"/>
      <c r="BG7" s="463"/>
      <c r="BH7" s="463"/>
      <c r="BI7" s="463"/>
      <c r="BJ7" s="463"/>
      <c r="BK7" s="463"/>
      <c r="BL7" s="463"/>
      <c r="BM7" s="464"/>
      <c r="BN7" s="428">
        <v>83825</v>
      </c>
      <c r="BO7" s="429"/>
      <c r="BP7" s="429"/>
      <c r="BQ7" s="429"/>
      <c r="BR7" s="429"/>
      <c r="BS7" s="429"/>
      <c r="BT7" s="429"/>
      <c r="BU7" s="430"/>
      <c r="BV7" s="428">
        <v>23972</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6618654</v>
      </c>
      <c r="CU7" s="429"/>
      <c r="CV7" s="429"/>
      <c r="CW7" s="429"/>
      <c r="CX7" s="429"/>
      <c r="CY7" s="429"/>
      <c r="CZ7" s="429"/>
      <c r="DA7" s="430"/>
      <c r="DB7" s="428">
        <v>6723765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297531</v>
      </c>
      <c r="BO8" s="429"/>
      <c r="BP8" s="429"/>
      <c r="BQ8" s="429"/>
      <c r="BR8" s="429"/>
      <c r="BS8" s="429"/>
      <c r="BT8" s="429"/>
      <c r="BU8" s="430"/>
      <c r="BV8" s="428">
        <v>302857</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0.28000000000000003</v>
      </c>
      <c r="CU8" s="469"/>
      <c r="CV8" s="469"/>
      <c r="CW8" s="469"/>
      <c r="CX8" s="469"/>
      <c r="CY8" s="469"/>
      <c r="CZ8" s="469"/>
      <c r="DA8" s="470"/>
      <c r="DB8" s="468">
        <v>0.27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18779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101</v>
      </c>
      <c r="AV9" s="461"/>
      <c r="AW9" s="461"/>
      <c r="AX9" s="461"/>
      <c r="AY9" s="462" t="s">
        <v>115</v>
      </c>
      <c r="AZ9" s="463"/>
      <c r="BA9" s="463"/>
      <c r="BB9" s="463"/>
      <c r="BC9" s="463"/>
      <c r="BD9" s="463"/>
      <c r="BE9" s="463"/>
      <c r="BF9" s="463"/>
      <c r="BG9" s="463"/>
      <c r="BH9" s="463"/>
      <c r="BI9" s="463"/>
      <c r="BJ9" s="463"/>
      <c r="BK9" s="463"/>
      <c r="BL9" s="463"/>
      <c r="BM9" s="464"/>
      <c r="BN9" s="428">
        <v>-5326</v>
      </c>
      <c r="BO9" s="429"/>
      <c r="BP9" s="429"/>
      <c r="BQ9" s="429"/>
      <c r="BR9" s="429"/>
      <c r="BS9" s="429"/>
      <c r="BT9" s="429"/>
      <c r="BU9" s="430"/>
      <c r="BV9" s="428">
        <v>-33120</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11</v>
      </c>
      <c r="CU9" s="426"/>
      <c r="CV9" s="426"/>
      <c r="CW9" s="426"/>
      <c r="CX9" s="426"/>
      <c r="CY9" s="426"/>
      <c r="CZ9" s="426"/>
      <c r="DA9" s="427"/>
      <c r="DB9" s="425">
        <v>11.6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20453</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191537</v>
      </c>
      <c r="BO10" s="429"/>
      <c r="BP10" s="429"/>
      <c r="BQ10" s="429"/>
      <c r="BR10" s="429"/>
      <c r="BS10" s="429"/>
      <c r="BT10" s="429"/>
      <c r="BU10" s="430"/>
      <c r="BV10" s="428">
        <v>176071</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18631</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250000</v>
      </c>
      <c r="BO12" s="429"/>
      <c r="BP12" s="429"/>
      <c r="BQ12" s="429"/>
      <c r="BR12" s="429"/>
      <c r="BS12" s="429"/>
      <c r="BT12" s="429"/>
      <c r="BU12" s="430"/>
      <c r="BV12" s="428">
        <v>150000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18513</v>
      </c>
      <c r="S13" s="510"/>
      <c r="T13" s="510"/>
      <c r="U13" s="510"/>
      <c r="V13" s="511"/>
      <c r="W13" s="444" t="s">
        <v>138</v>
      </c>
      <c r="X13" s="445"/>
      <c r="Y13" s="445"/>
      <c r="Z13" s="445"/>
      <c r="AA13" s="445"/>
      <c r="AB13" s="435"/>
      <c r="AC13" s="479">
        <v>2382</v>
      </c>
      <c r="AD13" s="480"/>
      <c r="AE13" s="480"/>
      <c r="AF13" s="480"/>
      <c r="AG13" s="519"/>
      <c r="AH13" s="479">
        <v>2629</v>
      </c>
      <c r="AI13" s="480"/>
      <c r="AJ13" s="480"/>
      <c r="AK13" s="480"/>
      <c r="AL13" s="481"/>
      <c r="AM13" s="457" t="s">
        <v>139</v>
      </c>
      <c r="AN13" s="458"/>
      <c r="AO13" s="458"/>
      <c r="AP13" s="458"/>
      <c r="AQ13" s="458"/>
      <c r="AR13" s="458"/>
      <c r="AS13" s="458"/>
      <c r="AT13" s="459"/>
      <c r="AU13" s="460" t="s">
        <v>133</v>
      </c>
      <c r="AV13" s="461"/>
      <c r="AW13" s="461"/>
      <c r="AX13" s="461"/>
      <c r="AY13" s="462" t="s">
        <v>140</v>
      </c>
      <c r="AZ13" s="463"/>
      <c r="BA13" s="463"/>
      <c r="BB13" s="463"/>
      <c r="BC13" s="463"/>
      <c r="BD13" s="463"/>
      <c r="BE13" s="463"/>
      <c r="BF13" s="463"/>
      <c r="BG13" s="463"/>
      <c r="BH13" s="463"/>
      <c r="BI13" s="463"/>
      <c r="BJ13" s="463"/>
      <c r="BK13" s="463"/>
      <c r="BL13" s="463"/>
      <c r="BM13" s="464"/>
      <c r="BN13" s="428">
        <v>-63789</v>
      </c>
      <c r="BO13" s="429"/>
      <c r="BP13" s="429"/>
      <c r="BQ13" s="429"/>
      <c r="BR13" s="429"/>
      <c r="BS13" s="429"/>
      <c r="BT13" s="429"/>
      <c r="BU13" s="430"/>
      <c r="BV13" s="428">
        <v>-7049</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5.3</v>
      </c>
      <c r="CU13" s="426"/>
      <c r="CV13" s="426"/>
      <c r="CW13" s="426"/>
      <c r="CX13" s="426"/>
      <c r="CY13" s="426"/>
      <c r="CZ13" s="426"/>
      <c r="DA13" s="427"/>
      <c r="DB13" s="425">
        <v>4.5999999999999996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18904</v>
      </c>
      <c r="S14" s="510"/>
      <c r="T14" s="510"/>
      <c r="U14" s="510"/>
      <c r="V14" s="511"/>
      <c r="W14" s="418"/>
      <c r="X14" s="419"/>
      <c r="Y14" s="419"/>
      <c r="Z14" s="419"/>
      <c r="AA14" s="419"/>
      <c r="AB14" s="408"/>
      <c r="AC14" s="512">
        <v>27.1</v>
      </c>
      <c r="AD14" s="513"/>
      <c r="AE14" s="513"/>
      <c r="AF14" s="513"/>
      <c r="AG14" s="514"/>
      <c r="AH14" s="512">
        <v>28.1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31.7</v>
      </c>
      <c r="CU14" s="524"/>
      <c r="CV14" s="524"/>
      <c r="CW14" s="524"/>
      <c r="CX14" s="524"/>
      <c r="CY14" s="524"/>
      <c r="CZ14" s="524"/>
      <c r="DA14" s="525"/>
      <c r="DB14" s="523">
        <v>42.6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18807</v>
      </c>
      <c r="S15" s="510"/>
      <c r="T15" s="510"/>
      <c r="U15" s="510"/>
      <c r="V15" s="511"/>
      <c r="W15" s="444" t="s">
        <v>144</v>
      </c>
      <c r="X15" s="445"/>
      <c r="Y15" s="445"/>
      <c r="Z15" s="445"/>
      <c r="AA15" s="445"/>
      <c r="AB15" s="435"/>
      <c r="AC15" s="479">
        <v>1351</v>
      </c>
      <c r="AD15" s="480"/>
      <c r="AE15" s="480"/>
      <c r="AF15" s="480"/>
      <c r="AG15" s="519"/>
      <c r="AH15" s="479">
        <v>1575</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1674264</v>
      </c>
      <c r="BO15" s="392"/>
      <c r="BP15" s="392"/>
      <c r="BQ15" s="392"/>
      <c r="BR15" s="392"/>
      <c r="BS15" s="392"/>
      <c r="BT15" s="392"/>
      <c r="BU15" s="393"/>
      <c r="BV15" s="391">
        <v>1675351</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15.4</v>
      </c>
      <c r="AD16" s="513"/>
      <c r="AE16" s="513"/>
      <c r="AF16" s="513"/>
      <c r="AG16" s="514"/>
      <c r="AH16" s="512">
        <v>16.899999999999999</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5887860</v>
      </c>
      <c r="BO16" s="429"/>
      <c r="BP16" s="429"/>
      <c r="BQ16" s="429"/>
      <c r="BR16" s="429"/>
      <c r="BS16" s="429"/>
      <c r="BT16" s="429"/>
      <c r="BU16" s="430"/>
      <c r="BV16" s="428">
        <v>6009109</v>
      </c>
      <c r="BW16" s="429"/>
      <c r="BX16" s="429"/>
      <c r="BY16" s="429"/>
      <c r="BZ16" s="429"/>
      <c r="CA16" s="429"/>
      <c r="CB16" s="429"/>
      <c r="CC16" s="430"/>
      <c r="CD16" s="200"/>
      <c r="CE16" s="535" t="s">
        <v>150</v>
      </c>
      <c r="CF16" s="535"/>
      <c r="CG16" s="535"/>
      <c r="CH16" s="535"/>
      <c r="CI16" s="535"/>
      <c r="CJ16" s="535"/>
      <c r="CK16" s="535"/>
      <c r="CL16" s="535"/>
      <c r="CM16" s="535"/>
      <c r="CN16" s="535"/>
      <c r="CO16" s="535"/>
      <c r="CP16" s="535"/>
      <c r="CQ16" s="535"/>
      <c r="CR16" s="535"/>
      <c r="CS16" s="536"/>
      <c r="CT16" s="425">
        <v>4</v>
      </c>
      <c r="CU16" s="426"/>
      <c r="CV16" s="426"/>
      <c r="CW16" s="426"/>
      <c r="CX16" s="426"/>
      <c r="CY16" s="426"/>
      <c r="CZ16" s="426"/>
      <c r="DA16" s="427"/>
      <c r="DB16" s="425" t="s">
        <v>136</v>
      </c>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5047</v>
      </c>
      <c r="AD17" s="480"/>
      <c r="AE17" s="480"/>
      <c r="AF17" s="480"/>
      <c r="AG17" s="519"/>
      <c r="AH17" s="479">
        <v>5138</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2104020</v>
      </c>
      <c r="BO17" s="429"/>
      <c r="BP17" s="429"/>
      <c r="BQ17" s="429"/>
      <c r="BR17" s="429"/>
      <c r="BS17" s="429"/>
      <c r="BT17" s="429"/>
      <c r="BU17" s="430"/>
      <c r="BV17" s="428">
        <v>2108143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295.17</v>
      </c>
      <c r="M18" s="541"/>
      <c r="N18" s="541"/>
      <c r="O18" s="541"/>
      <c r="P18" s="541"/>
      <c r="Q18" s="541"/>
      <c r="R18" s="542"/>
      <c r="S18" s="542"/>
      <c r="T18" s="542"/>
      <c r="U18" s="542"/>
      <c r="V18" s="543"/>
      <c r="W18" s="446"/>
      <c r="X18" s="447"/>
      <c r="Y18" s="447"/>
      <c r="Z18" s="447"/>
      <c r="AA18" s="447"/>
      <c r="AB18" s="438"/>
      <c r="AC18" s="544">
        <v>57.5</v>
      </c>
      <c r="AD18" s="545"/>
      <c r="AE18" s="545"/>
      <c r="AF18" s="545"/>
      <c r="AG18" s="546"/>
      <c r="AH18" s="544">
        <v>55</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6291441</v>
      </c>
      <c r="BO18" s="429"/>
      <c r="BP18" s="429"/>
      <c r="BQ18" s="429"/>
      <c r="BR18" s="429"/>
      <c r="BS18" s="429"/>
      <c r="BT18" s="429"/>
      <c r="BU18" s="430"/>
      <c r="BV18" s="428">
        <v>6417691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64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8138615</v>
      </c>
      <c r="BO19" s="429"/>
      <c r="BP19" s="429"/>
      <c r="BQ19" s="429"/>
      <c r="BR19" s="429"/>
      <c r="BS19" s="429"/>
      <c r="BT19" s="429"/>
      <c r="BU19" s="430"/>
      <c r="BV19" s="428">
        <v>8118743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7952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9964218</v>
      </c>
      <c r="BO23" s="429"/>
      <c r="BP23" s="429"/>
      <c r="BQ23" s="429"/>
      <c r="BR23" s="429"/>
      <c r="BS23" s="429"/>
      <c r="BT23" s="429"/>
      <c r="BU23" s="430"/>
      <c r="BV23" s="428">
        <v>9598012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7410</v>
      </c>
      <c r="R24" s="480"/>
      <c r="S24" s="480"/>
      <c r="T24" s="480"/>
      <c r="U24" s="480"/>
      <c r="V24" s="519"/>
      <c r="W24" s="578"/>
      <c r="X24" s="566"/>
      <c r="Y24" s="567"/>
      <c r="Z24" s="478" t="s">
        <v>169</v>
      </c>
      <c r="AA24" s="458"/>
      <c r="AB24" s="458"/>
      <c r="AC24" s="458"/>
      <c r="AD24" s="458"/>
      <c r="AE24" s="458"/>
      <c r="AF24" s="458"/>
      <c r="AG24" s="459"/>
      <c r="AH24" s="479">
        <v>238</v>
      </c>
      <c r="AI24" s="480"/>
      <c r="AJ24" s="480"/>
      <c r="AK24" s="480"/>
      <c r="AL24" s="519"/>
      <c r="AM24" s="479">
        <v>716856</v>
      </c>
      <c r="AN24" s="480"/>
      <c r="AO24" s="480"/>
      <c r="AP24" s="480"/>
      <c r="AQ24" s="480"/>
      <c r="AR24" s="519"/>
      <c r="AS24" s="479">
        <v>3012</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9564412</v>
      </c>
      <c r="BO24" s="429"/>
      <c r="BP24" s="429"/>
      <c r="BQ24" s="429"/>
      <c r="BR24" s="429"/>
      <c r="BS24" s="429"/>
      <c r="BT24" s="429"/>
      <c r="BU24" s="430"/>
      <c r="BV24" s="428">
        <v>9140684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5940</v>
      </c>
      <c r="R25" s="480"/>
      <c r="S25" s="480"/>
      <c r="T25" s="480"/>
      <c r="U25" s="480"/>
      <c r="V25" s="519"/>
      <c r="W25" s="578"/>
      <c r="X25" s="566"/>
      <c r="Y25" s="567"/>
      <c r="Z25" s="478" t="s">
        <v>172</v>
      </c>
      <c r="AA25" s="458"/>
      <c r="AB25" s="458"/>
      <c r="AC25" s="458"/>
      <c r="AD25" s="458"/>
      <c r="AE25" s="458"/>
      <c r="AF25" s="458"/>
      <c r="AG25" s="459"/>
      <c r="AH25" s="479">
        <v>34</v>
      </c>
      <c r="AI25" s="480"/>
      <c r="AJ25" s="480"/>
      <c r="AK25" s="480"/>
      <c r="AL25" s="519"/>
      <c r="AM25" s="479">
        <v>92378</v>
      </c>
      <c r="AN25" s="480"/>
      <c r="AO25" s="480"/>
      <c r="AP25" s="480"/>
      <c r="AQ25" s="480"/>
      <c r="AR25" s="519"/>
      <c r="AS25" s="479">
        <v>2717</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1153306</v>
      </c>
      <c r="BO25" s="392"/>
      <c r="BP25" s="392"/>
      <c r="BQ25" s="392"/>
      <c r="BR25" s="392"/>
      <c r="BS25" s="392"/>
      <c r="BT25" s="392"/>
      <c r="BU25" s="393"/>
      <c r="BV25" s="391">
        <v>1364271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5200</v>
      </c>
      <c r="R26" s="480"/>
      <c r="S26" s="480"/>
      <c r="T26" s="480"/>
      <c r="U26" s="480"/>
      <c r="V26" s="519"/>
      <c r="W26" s="578"/>
      <c r="X26" s="566"/>
      <c r="Y26" s="567"/>
      <c r="Z26" s="478" t="s">
        <v>175</v>
      </c>
      <c r="AA26" s="588"/>
      <c r="AB26" s="588"/>
      <c r="AC26" s="588"/>
      <c r="AD26" s="588"/>
      <c r="AE26" s="588"/>
      <c r="AF26" s="588"/>
      <c r="AG26" s="589"/>
      <c r="AH26" s="479" t="s">
        <v>176</v>
      </c>
      <c r="AI26" s="480"/>
      <c r="AJ26" s="480"/>
      <c r="AK26" s="480"/>
      <c r="AL26" s="519"/>
      <c r="AM26" s="479" t="s">
        <v>177</v>
      </c>
      <c r="AN26" s="480"/>
      <c r="AO26" s="480"/>
      <c r="AP26" s="480"/>
      <c r="AQ26" s="480"/>
      <c r="AR26" s="519"/>
      <c r="AS26" s="479" t="s">
        <v>136</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3650</v>
      </c>
      <c r="R27" s="480"/>
      <c r="S27" s="480"/>
      <c r="T27" s="480"/>
      <c r="U27" s="480"/>
      <c r="V27" s="519"/>
      <c r="W27" s="578"/>
      <c r="X27" s="566"/>
      <c r="Y27" s="567"/>
      <c r="Z27" s="478" t="s">
        <v>180</v>
      </c>
      <c r="AA27" s="458"/>
      <c r="AB27" s="458"/>
      <c r="AC27" s="458"/>
      <c r="AD27" s="458"/>
      <c r="AE27" s="458"/>
      <c r="AF27" s="458"/>
      <c r="AG27" s="459"/>
      <c r="AH27" s="479">
        <v>2</v>
      </c>
      <c r="AI27" s="480"/>
      <c r="AJ27" s="480"/>
      <c r="AK27" s="480"/>
      <c r="AL27" s="519"/>
      <c r="AM27" s="479" t="s">
        <v>181</v>
      </c>
      <c r="AN27" s="480"/>
      <c r="AO27" s="480"/>
      <c r="AP27" s="480"/>
      <c r="AQ27" s="480"/>
      <c r="AR27" s="519"/>
      <c r="AS27" s="479" t="s">
        <v>181</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245000</v>
      </c>
      <c r="BO27" s="602"/>
      <c r="BP27" s="602"/>
      <c r="BQ27" s="602"/>
      <c r="BR27" s="602"/>
      <c r="BS27" s="602"/>
      <c r="BT27" s="602"/>
      <c r="BU27" s="603"/>
      <c r="BV27" s="601">
        <v>245000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3220</v>
      </c>
      <c r="R28" s="480"/>
      <c r="S28" s="480"/>
      <c r="T28" s="480"/>
      <c r="U28" s="480"/>
      <c r="V28" s="519"/>
      <c r="W28" s="578"/>
      <c r="X28" s="566"/>
      <c r="Y28" s="567"/>
      <c r="Z28" s="478" t="s">
        <v>184</v>
      </c>
      <c r="AA28" s="458"/>
      <c r="AB28" s="458"/>
      <c r="AC28" s="458"/>
      <c r="AD28" s="458"/>
      <c r="AE28" s="458"/>
      <c r="AF28" s="458"/>
      <c r="AG28" s="459"/>
      <c r="AH28" s="479" t="s">
        <v>177</v>
      </c>
      <c r="AI28" s="480"/>
      <c r="AJ28" s="480"/>
      <c r="AK28" s="480"/>
      <c r="AL28" s="519"/>
      <c r="AM28" s="479" t="s">
        <v>177</v>
      </c>
      <c r="AN28" s="480"/>
      <c r="AO28" s="480"/>
      <c r="AP28" s="480"/>
      <c r="AQ28" s="480"/>
      <c r="AR28" s="519"/>
      <c r="AS28" s="479" t="s">
        <v>177</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1623091</v>
      </c>
      <c r="BO28" s="392"/>
      <c r="BP28" s="392"/>
      <c r="BQ28" s="392"/>
      <c r="BR28" s="392"/>
      <c r="BS28" s="392"/>
      <c r="BT28" s="392"/>
      <c r="BU28" s="393"/>
      <c r="BV28" s="391">
        <v>1681554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13</v>
      </c>
      <c r="M29" s="480"/>
      <c r="N29" s="480"/>
      <c r="O29" s="480"/>
      <c r="P29" s="519"/>
      <c r="Q29" s="479">
        <v>3100</v>
      </c>
      <c r="R29" s="480"/>
      <c r="S29" s="480"/>
      <c r="T29" s="480"/>
      <c r="U29" s="480"/>
      <c r="V29" s="519"/>
      <c r="W29" s="579"/>
      <c r="X29" s="580"/>
      <c r="Y29" s="581"/>
      <c r="Z29" s="478" t="s">
        <v>187</v>
      </c>
      <c r="AA29" s="458"/>
      <c r="AB29" s="458"/>
      <c r="AC29" s="458"/>
      <c r="AD29" s="458"/>
      <c r="AE29" s="458"/>
      <c r="AF29" s="458"/>
      <c r="AG29" s="459"/>
      <c r="AH29" s="479">
        <v>240</v>
      </c>
      <c r="AI29" s="480"/>
      <c r="AJ29" s="480"/>
      <c r="AK29" s="480"/>
      <c r="AL29" s="519"/>
      <c r="AM29" s="479">
        <v>724608</v>
      </c>
      <c r="AN29" s="480"/>
      <c r="AO29" s="480"/>
      <c r="AP29" s="480"/>
      <c r="AQ29" s="480"/>
      <c r="AR29" s="519"/>
      <c r="AS29" s="479">
        <v>3019</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159460</v>
      </c>
      <c r="BO29" s="429"/>
      <c r="BP29" s="429"/>
      <c r="BQ29" s="429"/>
      <c r="BR29" s="429"/>
      <c r="BS29" s="429"/>
      <c r="BT29" s="429"/>
      <c r="BU29" s="430"/>
      <c r="BV29" s="428">
        <v>159144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1703840</v>
      </c>
      <c r="BO30" s="602"/>
      <c r="BP30" s="602"/>
      <c r="BQ30" s="602"/>
      <c r="BR30" s="602"/>
      <c r="BS30" s="602"/>
      <c r="BT30" s="602"/>
      <c r="BU30" s="603"/>
      <c r="BV30" s="601">
        <v>1874088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198</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IF('各会計、関係団体の財政状況及び健全化判断比率'!B33="","",'各会計、関係団体の財政状況及び健全化判断比率'!B33)</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日南串間広域不燃物処理組合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南那珂森林組合</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物品特別会計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IF('各会計、関係団体の財政状況及び健全化判断比率'!B32="","",'各会計、関係団体の財政状況及び健全化判断比率'!B32)</f>
        <v>病院事業会計</v>
      </c>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IF('各会計、関係団体の財政状況及び健全化判断比率'!B34="","",'各会計、関係団体の財政状況及び健全化判断比率'!B34)</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宮崎県後期高齢者医療広域連合（一般会計）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市木診療所特別会計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介護保険特別会計（事業勘定）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11</v>
      </c>
      <c r="BF36" s="614"/>
      <c r="BG36" s="615" t="str">
        <f>IF('各会計、関係団体の財政状況及び健全化判断比率'!B35="","",'各会計、関係団体の財政状況及び健全化判断比率'!B35)</f>
        <v>漁業集落排水事業特別会計</v>
      </c>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宮崎県後期高齢者医療広域連合（事業会計）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宮崎県市町村総合事務組合(一般会計）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宮崎県市町村総合事務組合（自治会館管理運営特別会計）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EtAESp3WaDUAH5rTXzgxXXFpsgJ73ZNiUnKBhloo+whnERp6eKYf40cr/ojTTLxldmo88iZ/2InUr/nEmkFMg==" saltValue="YWjONuR+pk9UkecB4yKj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553</v>
      </c>
      <c r="D34" s="1206"/>
      <c r="E34" s="1207"/>
      <c r="F34" s="32">
        <v>6.69</v>
      </c>
      <c r="G34" s="33">
        <v>2.5299999999999998</v>
      </c>
      <c r="H34" s="33" t="s">
        <v>554</v>
      </c>
      <c r="I34" s="33">
        <v>2.34</v>
      </c>
      <c r="J34" s="34" t="s">
        <v>555</v>
      </c>
      <c r="K34" s="22"/>
      <c r="L34" s="22"/>
      <c r="M34" s="22"/>
      <c r="N34" s="22"/>
      <c r="O34" s="22"/>
      <c r="P34" s="22"/>
    </row>
    <row r="35" spans="1:16" ht="39" customHeight="1" x14ac:dyDescent="0.15">
      <c r="A35" s="22"/>
      <c r="B35" s="35"/>
      <c r="C35" s="1200" t="s">
        <v>556</v>
      </c>
      <c r="D35" s="1201"/>
      <c r="E35" s="1202"/>
      <c r="F35" s="36">
        <v>6.03</v>
      </c>
      <c r="G35" s="37">
        <v>5.13</v>
      </c>
      <c r="H35" s="37">
        <v>5.74</v>
      </c>
      <c r="I35" s="37">
        <v>6.38</v>
      </c>
      <c r="J35" s="38">
        <v>7.26</v>
      </c>
      <c r="K35" s="22"/>
      <c r="L35" s="22"/>
      <c r="M35" s="22"/>
      <c r="N35" s="22"/>
      <c r="O35" s="22"/>
      <c r="P35" s="22"/>
    </row>
    <row r="36" spans="1:16" ht="39" customHeight="1" x14ac:dyDescent="0.15">
      <c r="A36" s="22"/>
      <c r="B36" s="35"/>
      <c r="C36" s="1200" t="s">
        <v>557</v>
      </c>
      <c r="D36" s="1201"/>
      <c r="E36" s="1202"/>
      <c r="F36" s="36">
        <v>4.6500000000000004</v>
      </c>
      <c r="G36" s="37">
        <v>4.6399999999999997</v>
      </c>
      <c r="H36" s="37">
        <v>4.92</v>
      </c>
      <c r="I36" s="37">
        <v>4.45</v>
      </c>
      <c r="J36" s="38">
        <v>4.4800000000000004</v>
      </c>
      <c r="K36" s="22"/>
      <c r="L36" s="22"/>
      <c r="M36" s="22"/>
      <c r="N36" s="22"/>
      <c r="O36" s="22"/>
      <c r="P36" s="22"/>
    </row>
    <row r="37" spans="1:16" ht="39" customHeight="1" x14ac:dyDescent="0.15">
      <c r="A37" s="22"/>
      <c r="B37" s="35"/>
      <c r="C37" s="1200" t="s">
        <v>558</v>
      </c>
      <c r="D37" s="1201"/>
      <c r="E37" s="1202"/>
      <c r="F37" s="36">
        <v>0.42</v>
      </c>
      <c r="G37" s="37">
        <v>1.45</v>
      </c>
      <c r="H37" s="37">
        <v>1.06</v>
      </c>
      <c r="I37" s="37">
        <v>1.45</v>
      </c>
      <c r="J37" s="38">
        <v>2.14</v>
      </c>
      <c r="K37" s="22"/>
      <c r="L37" s="22"/>
      <c r="M37" s="22"/>
      <c r="N37" s="22"/>
      <c r="O37" s="22"/>
      <c r="P37" s="22"/>
    </row>
    <row r="38" spans="1:16" ht="39" customHeight="1" x14ac:dyDescent="0.15">
      <c r="A38" s="22"/>
      <c r="B38" s="35"/>
      <c r="C38" s="1200" t="s">
        <v>559</v>
      </c>
      <c r="D38" s="1201"/>
      <c r="E38" s="1202"/>
      <c r="F38" s="36">
        <v>1.86</v>
      </c>
      <c r="G38" s="37">
        <v>1.74</v>
      </c>
      <c r="H38" s="37">
        <v>1.26</v>
      </c>
      <c r="I38" s="37">
        <v>2.09</v>
      </c>
      <c r="J38" s="38">
        <v>1.3</v>
      </c>
      <c r="K38" s="22"/>
      <c r="L38" s="22"/>
      <c r="M38" s="22"/>
      <c r="N38" s="22"/>
      <c r="O38" s="22"/>
      <c r="P38" s="22"/>
    </row>
    <row r="39" spans="1:16" ht="39" customHeight="1" x14ac:dyDescent="0.15">
      <c r="A39" s="22"/>
      <c r="B39" s="35"/>
      <c r="C39" s="1200" t="s">
        <v>560</v>
      </c>
      <c r="D39" s="1201"/>
      <c r="E39" s="1202"/>
      <c r="F39" s="36">
        <v>0.02</v>
      </c>
      <c r="G39" s="37">
        <v>0.02</v>
      </c>
      <c r="H39" s="37">
        <v>0.04</v>
      </c>
      <c r="I39" s="37">
        <v>7.0000000000000007E-2</v>
      </c>
      <c r="J39" s="38">
        <v>0.01</v>
      </c>
      <c r="K39" s="22"/>
      <c r="L39" s="22"/>
      <c r="M39" s="22"/>
      <c r="N39" s="22"/>
      <c r="O39" s="22"/>
      <c r="P39" s="22"/>
    </row>
    <row r="40" spans="1:16" ht="39" customHeight="1" x14ac:dyDescent="0.15">
      <c r="A40" s="22"/>
      <c r="B40" s="35"/>
      <c r="C40" s="1200" t="s">
        <v>561</v>
      </c>
      <c r="D40" s="1201"/>
      <c r="E40" s="1202"/>
      <c r="F40" s="36">
        <v>0.02</v>
      </c>
      <c r="G40" s="37">
        <v>0.01</v>
      </c>
      <c r="H40" s="37">
        <v>0.03</v>
      </c>
      <c r="I40" s="37">
        <v>0.01</v>
      </c>
      <c r="J40" s="38">
        <v>0</v>
      </c>
      <c r="K40" s="22"/>
      <c r="L40" s="22"/>
      <c r="M40" s="22"/>
      <c r="N40" s="22"/>
      <c r="O40" s="22"/>
      <c r="P40" s="22"/>
    </row>
    <row r="41" spans="1:16" ht="39" customHeight="1" x14ac:dyDescent="0.15">
      <c r="A41" s="22"/>
      <c r="B41" s="35"/>
      <c r="C41" s="1200" t="s">
        <v>562</v>
      </c>
      <c r="D41" s="1201"/>
      <c r="E41" s="1202"/>
      <c r="F41" s="36">
        <v>0.03</v>
      </c>
      <c r="G41" s="37">
        <v>0</v>
      </c>
      <c r="H41" s="37">
        <v>0.04</v>
      </c>
      <c r="I41" s="37">
        <v>0.05</v>
      </c>
      <c r="J41" s="38">
        <v>0</v>
      </c>
      <c r="K41" s="22"/>
      <c r="L41" s="22"/>
      <c r="M41" s="22"/>
      <c r="N41" s="22"/>
      <c r="O41" s="22"/>
      <c r="P41" s="22"/>
    </row>
    <row r="42" spans="1:16" ht="39" customHeight="1" x14ac:dyDescent="0.15">
      <c r="A42" s="22"/>
      <c r="B42" s="39"/>
      <c r="C42" s="1200" t="s">
        <v>563</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564</v>
      </c>
      <c r="D43" s="1204"/>
      <c r="E43" s="1205"/>
      <c r="F43" s="41">
        <v>0.05</v>
      </c>
      <c r="G43" s="42">
        <v>0.11</v>
      </c>
      <c r="H43" s="42">
        <v>0.12</v>
      </c>
      <c r="I43" s="42">
        <v>2.29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5PNCJ8rStlgPx+dZEXGHLUzHUBUVXV6J1/6GT5FqcVk8iDTCvfWoIyJJqE54PLbeU30JJIPm6TxBWprImSYg==" saltValue="bF16L9n6SB4BlS9mjGl2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1153</v>
      </c>
      <c r="L45" s="60">
        <v>1025</v>
      </c>
      <c r="M45" s="60">
        <v>987</v>
      </c>
      <c r="N45" s="60">
        <v>969</v>
      </c>
      <c r="O45" s="61">
        <v>925</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505</v>
      </c>
      <c r="L46" s="64" t="s">
        <v>505</v>
      </c>
      <c r="M46" s="64" t="s">
        <v>505</v>
      </c>
      <c r="N46" s="64" t="s">
        <v>505</v>
      </c>
      <c r="O46" s="65" t="s">
        <v>505</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505</v>
      </c>
      <c r="L47" s="64" t="s">
        <v>505</v>
      </c>
      <c r="M47" s="64" t="s">
        <v>505</v>
      </c>
      <c r="N47" s="64" t="s">
        <v>505</v>
      </c>
      <c r="O47" s="65" t="s">
        <v>505</v>
      </c>
      <c r="P47" s="48"/>
      <c r="Q47" s="48"/>
      <c r="R47" s="48"/>
      <c r="S47" s="48"/>
      <c r="T47" s="48"/>
      <c r="U47" s="48"/>
    </row>
    <row r="48" spans="1:21" ht="30.75" customHeight="1" x14ac:dyDescent="0.15">
      <c r="A48" s="48"/>
      <c r="B48" s="1210"/>
      <c r="C48" s="1211"/>
      <c r="D48" s="62"/>
      <c r="E48" s="1216" t="s">
        <v>14</v>
      </c>
      <c r="F48" s="1216"/>
      <c r="G48" s="1216"/>
      <c r="H48" s="1216"/>
      <c r="I48" s="1216"/>
      <c r="J48" s="1217"/>
      <c r="K48" s="63">
        <v>241</v>
      </c>
      <c r="L48" s="64">
        <v>220</v>
      </c>
      <c r="M48" s="64">
        <v>258</v>
      </c>
      <c r="N48" s="64">
        <v>257</v>
      </c>
      <c r="O48" s="65">
        <v>289</v>
      </c>
      <c r="P48" s="48"/>
      <c r="Q48" s="48"/>
      <c r="R48" s="48"/>
      <c r="S48" s="48"/>
      <c r="T48" s="48"/>
      <c r="U48" s="48"/>
    </row>
    <row r="49" spans="1:21" ht="30.75" customHeight="1" x14ac:dyDescent="0.15">
      <c r="A49" s="48"/>
      <c r="B49" s="1210"/>
      <c r="C49" s="1211"/>
      <c r="D49" s="62"/>
      <c r="E49" s="1216" t="s">
        <v>15</v>
      </c>
      <c r="F49" s="1216"/>
      <c r="G49" s="1216"/>
      <c r="H49" s="1216"/>
      <c r="I49" s="1216"/>
      <c r="J49" s="1217"/>
      <c r="K49" s="63">
        <v>20</v>
      </c>
      <c r="L49" s="64">
        <v>20</v>
      </c>
      <c r="M49" s="64">
        <v>18</v>
      </c>
      <c r="N49" s="64">
        <v>14</v>
      </c>
      <c r="O49" s="65" t="s">
        <v>505</v>
      </c>
      <c r="P49" s="48"/>
      <c r="Q49" s="48"/>
      <c r="R49" s="48"/>
      <c r="S49" s="48"/>
      <c r="T49" s="48"/>
      <c r="U49" s="48"/>
    </row>
    <row r="50" spans="1:21" ht="30.75" customHeight="1" x14ac:dyDescent="0.15">
      <c r="A50" s="48"/>
      <c r="B50" s="1210"/>
      <c r="C50" s="1211"/>
      <c r="D50" s="62"/>
      <c r="E50" s="1216" t="s">
        <v>16</v>
      </c>
      <c r="F50" s="1216"/>
      <c r="G50" s="1216"/>
      <c r="H50" s="1216"/>
      <c r="I50" s="1216"/>
      <c r="J50" s="1217"/>
      <c r="K50" s="63">
        <v>2</v>
      </c>
      <c r="L50" s="64">
        <v>1</v>
      </c>
      <c r="M50" s="64">
        <v>1</v>
      </c>
      <c r="N50" s="64">
        <v>0</v>
      </c>
      <c r="O50" s="65" t="s">
        <v>505</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505</v>
      </c>
      <c r="L51" s="64" t="s">
        <v>505</v>
      </c>
      <c r="M51" s="64" t="s">
        <v>505</v>
      </c>
      <c r="N51" s="64" t="s">
        <v>505</v>
      </c>
      <c r="O51" s="65" t="s">
        <v>505</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1083</v>
      </c>
      <c r="L52" s="64">
        <v>1031</v>
      </c>
      <c r="M52" s="64">
        <v>978</v>
      </c>
      <c r="N52" s="64">
        <v>937</v>
      </c>
      <c r="O52" s="65">
        <v>877</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333</v>
      </c>
      <c r="L53" s="69">
        <v>235</v>
      </c>
      <c r="M53" s="69">
        <v>286</v>
      </c>
      <c r="N53" s="69">
        <v>303</v>
      </c>
      <c r="O53" s="70">
        <v>337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573</v>
      </c>
      <c r="L57" s="83" t="s">
        <v>573</v>
      </c>
      <c r="M57" s="83" t="s">
        <v>574</v>
      </c>
      <c r="N57" s="83" t="s">
        <v>573</v>
      </c>
      <c r="O57" s="84" t="s">
        <v>575</v>
      </c>
    </row>
    <row r="58" spans="1:21" ht="31.5" customHeight="1" thickBot="1" x14ac:dyDescent="0.2">
      <c r="B58" s="1226"/>
      <c r="C58" s="1227"/>
      <c r="D58" s="1231" t="s">
        <v>26</v>
      </c>
      <c r="E58" s="1232"/>
      <c r="F58" s="1232"/>
      <c r="G58" s="1232"/>
      <c r="H58" s="1232"/>
      <c r="I58" s="1232"/>
      <c r="J58" s="1233"/>
      <c r="K58" s="85" t="s">
        <v>573</v>
      </c>
      <c r="L58" s="86" t="s">
        <v>573</v>
      </c>
      <c r="M58" s="86" t="s">
        <v>573</v>
      </c>
      <c r="N58" s="86" t="s">
        <v>573</v>
      </c>
      <c r="O58" s="87" t="s">
        <v>576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h88KeVj+1n1tqnv02xpMwROK/xfruCoy0cPACKl2LPSLb2dtfdWdrPFwyqjhf1jUvtGnERCg/HBrHBZKBlIMA==" saltValue="fcCC4dVCYz4Ng1DDrhUP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34" t="s">
        <v>29</v>
      </c>
      <c r="C41" s="1235"/>
      <c r="D41" s="101"/>
      <c r="E41" s="1240" t="s">
        <v>30</v>
      </c>
      <c r="F41" s="1240"/>
      <c r="G41" s="1240"/>
      <c r="H41" s="1241"/>
      <c r="I41" s="102">
        <v>9284</v>
      </c>
      <c r="J41" s="103">
        <v>9491</v>
      </c>
      <c r="K41" s="103">
        <v>9584</v>
      </c>
      <c r="L41" s="103">
        <v>9598</v>
      </c>
      <c r="M41" s="104">
        <v>9964</v>
      </c>
    </row>
    <row r="42" spans="2:13" ht="27.75" customHeight="1" x14ac:dyDescent="0.15">
      <c r="B42" s="1236"/>
      <c r="C42" s="1237"/>
      <c r="D42" s="105"/>
      <c r="E42" s="1242" t="s">
        <v>31</v>
      </c>
      <c r="F42" s="1242"/>
      <c r="G42" s="1242"/>
      <c r="H42" s="1243"/>
      <c r="I42" s="106">
        <v>2</v>
      </c>
      <c r="J42" s="107">
        <v>1</v>
      </c>
      <c r="K42" s="107">
        <v>0</v>
      </c>
      <c r="L42" s="107">
        <v>0</v>
      </c>
      <c r="M42" s="108" t="s">
        <v>505</v>
      </c>
    </row>
    <row r="43" spans="2:13" ht="27.75" customHeight="1" x14ac:dyDescent="0.15">
      <c r="B43" s="1236"/>
      <c r="C43" s="1237"/>
      <c r="D43" s="105"/>
      <c r="E43" s="1242" t="s">
        <v>32</v>
      </c>
      <c r="F43" s="1242"/>
      <c r="G43" s="1242"/>
      <c r="H43" s="1243"/>
      <c r="I43" s="106">
        <v>3368</v>
      </c>
      <c r="J43" s="107">
        <v>3298</v>
      </c>
      <c r="K43" s="107">
        <v>3302</v>
      </c>
      <c r="L43" s="107">
        <v>3258</v>
      </c>
      <c r="M43" s="108">
        <v>2690</v>
      </c>
    </row>
    <row r="44" spans="2:13" ht="27.75" customHeight="1" x14ac:dyDescent="0.15">
      <c r="B44" s="1236"/>
      <c r="C44" s="1237"/>
      <c r="D44" s="105"/>
      <c r="E44" s="1242" t="s">
        <v>33</v>
      </c>
      <c r="F44" s="1242"/>
      <c r="G44" s="1242"/>
      <c r="H44" s="1243"/>
      <c r="I44" s="106">
        <v>51</v>
      </c>
      <c r="J44" s="107">
        <v>32</v>
      </c>
      <c r="K44" s="107">
        <v>14</v>
      </c>
      <c r="L44" s="107" t="s">
        <v>505</v>
      </c>
      <c r="M44" s="108" t="s">
        <v>505</v>
      </c>
    </row>
    <row r="45" spans="2:13" ht="27.75" customHeight="1" x14ac:dyDescent="0.15">
      <c r="B45" s="1236"/>
      <c r="C45" s="1237"/>
      <c r="D45" s="105"/>
      <c r="E45" s="1242" t="s">
        <v>34</v>
      </c>
      <c r="F45" s="1242"/>
      <c r="G45" s="1242"/>
      <c r="H45" s="1243"/>
      <c r="I45" s="106">
        <v>1809</v>
      </c>
      <c r="J45" s="107">
        <v>1763</v>
      </c>
      <c r="K45" s="107">
        <v>1757</v>
      </c>
      <c r="L45" s="107">
        <v>1681</v>
      </c>
      <c r="M45" s="108">
        <v>1594</v>
      </c>
    </row>
    <row r="46" spans="2:13" ht="27.75" customHeight="1" x14ac:dyDescent="0.15">
      <c r="B46" s="1236"/>
      <c r="C46" s="1237"/>
      <c r="D46" s="109"/>
      <c r="E46" s="1242" t="s">
        <v>35</v>
      </c>
      <c r="F46" s="1242"/>
      <c r="G46" s="1242"/>
      <c r="H46" s="1243"/>
      <c r="I46" s="106" t="s">
        <v>505</v>
      </c>
      <c r="J46" s="107" t="s">
        <v>505</v>
      </c>
      <c r="K46" s="107">
        <v>3</v>
      </c>
      <c r="L46" s="107">
        <v>3</v>
      </c>
      <c r="M46" s="108">
        <v>3</v>
      </c>
    </row>
    <row r="47" spans="2:13" ht="27.75" customHeight="1" x14ac:dyDescent="0.15">
      <c r="B47" s="1236"/>
      <c r="C47" s="1237"/>
      <c r="D47" s="110"/>
      <c r="E47" s="1244" t="s">
        <v>36</v>
      </c>
      <c r="F47" s="1245"/>
      <c r="G47" s="1245"/>
      <c r="H47" s="1246"/>
      <c r="I47" s="106" t="s">
        <v>505</v>
      </c>
      <c r="J47" s="107" t="s">
        <v>505</v>
      </c>
      <c r="K47" s="107">
        <v>3</v>
      </c>
      <c r="L47" s="107" t="s">
        <v>505</v>
      </c>
      <c r="M47" s="108" t="s">
        <v>505</v>
      </c>
    </row>
    <row r="48" spans="2:13" ht="27.75" customHeight="1" x14ac:dyDescent="0.15">
      <c r="B48" s="1236"/>
      <c r="C48" s="1237"/>
      <c r="D48" s="105"/>
      <c r="E48" s="1242" t="s">
        <v>37</v>
      </c>
      <c r="F48" s="1242"/>
      <c r="G48" s="1242"/>
      <c r="H48" s="1243"/>
      <c r="I48" s="106" t="s">
        <v>505</v>
      </c>
      <c r="J48" s="107" t="s">
        <v>505</v>
      </c>
      <c r="K48" s="107" t="s">
        <v>505</v>
      </c>
      <c r="L48" s="107" t="s">
        <v>505</v>
      </c>
      <c r="M48" s="108" t="s">
        <v>505</v>
      </c>
    </row>
    <row r="49" spans="2:13" ht="27.75" customHeight="1" x14ac:dyDescent="0.15">
      <c r="B49" s="1238"/>
      <c r="C49" s="1239"/>
      <c r="D49" s="105"/>
      <c r="E49" s="1242" t="s">
        <v>38</v>
      </c>
      <c r="F49" s="1242"/>
      <c r="G49" s="1242"/>
      <c r="H49" s="1243"/>
      <c r="I49" s="106" t="s">
        <v>505</v>
      </c>
      <c r="J49" s="107" t="s">
        <v>505</v>
      </c>
      <c r="K49" s="107" t="s">
        <v>505</v>
      </c>
      <c r="L49" s="107" t="s">
        <v>505</v>
      </c>
      <c r="M49" s="108" t="s">
        <v>505</v>
      </c>
    </row>
    <row r="50" spans="2:13" ht="27.75" customHeight="1" x14ac:dyDescent="0.15">
      <c r="B50" s="1247" t="s">
        <v>39</v>
      </c>
      <c r="C50" s="1248"/>
      <c r="D50" s="111"/>
      <c r="E50" s="1242" t="s">
        <v>40</v>
      </c>
      <c r="F50" s="1242"/>
      <c r="G50" s="1242"/>
      <c r="H50" s="1243"/>
      <c r="I50" s="106">
        <v>3575</v>
      </c>
      <c r="J50" s="107">
        <v>3792</v>
      </c>
      <c r="K50" s="107">
        <v>3838</v>
      </c>
      <c r="L50" s="107">
        <v>3838</v>
      </c>
      <c r="M50" s="108">
        <v>3694</v>
      </c>
    </row>
    <row r="51" spans="2:13" ht="27.75" customHeight="1" x14ac:dyDescent="0.15">
      <c r="B51" s="1236"/>
      <c r="C51" s="1237"/>
      <c r="D51" s="105"/>
      <c r="E51" s="1242" t="s">
        <v>41</v>
      </c>
      <c r="F51" s="1242"/>
      <c r="G51" s="1242"/>
      <c r="H51" s="1243"/>
      <c r="I51" s="106">
        <v>477</v>
      </c>
      <c r="J51" s="107">
        <v>609</v>
      </c>
      <c r="K51" s="107">
        <v>571</v>
      </c>
      <c r="L51" s="107">
        <v>551</v>
      </c>
      <c r="M51" s="108">
        <v>528</v>
      </c>
    </row>
    <row r="52" spans="2:13" ht="27.75" customHeight="1" x14ac:dyDescent="0.15">
      <c r="B52" s="1238"/>
      <c r="C52" s="1239"/>
      <c r="D52" s="105"/>
      <c r="E52" s="1242" t="s">
        <v>42</v>
      </c>
      <c r="F52" s="1242"/>
      <c r="G52" s="1242"/>
      <c r="H52" s="1243"/>
      <c r="I52" s="106">
        <v>8797</v>
      </c>
      <c r="J52" s="107">
        <v>8747</v>
      </c>
      <c r="K52" s="107">
        <v>8201</v>
      </c>
      <c r="L52" s="107">
        <v>7674</v>
      </c>
      <c r="M52" s="108">
        <v>8198</v>
      </c>
    </row>
    <row r="53" spans="2:13" ht="27.75" customHeight="1" thickBot="1" x14ac:dyDescent="0.2">
      <c r="B53" s="1249" t="s">
        <v>43</v>
      </c>
      <c r="C53" s="1250"/>
      <c r="D53" s="112"/>
      <c r="E53" s="1251" t="s">
        <v>44</v>
      </c>
      <c r="F53" s="1251"/>
      <c r="G53" s="1251"/>
      <c r="H53" s="1252"/>
      <c r="I53" s="113">
        <v>1666</v>
      </c>
      <c r="J53" s="114">
        <v>1438</v>
      </c>
      <c r="K53" s="114">
        <v>2050</v>
      </c>
      <c r="L53" s="114">
        <v>2478</v>
      </c>
      <c r="M53" s="115">
        <v>1830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nVJwD9SooE5FPOKravErXjQKknBvK7ngXzeDIS+MZ+SqMcxbE357XmYpr69K/bJPvDcLa7+IOA7MaljJgb61A==" saltValue="ENmhZWn2u+eMQ/EB5fu1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3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47</v>
      </c>
      <c r="D55" s="1261"/>
      <c r="E55" s="1262"/>
      <c r="F55" s="127">
        <v>1655</v>
      </c>
      <c r="G55" s="127">
        <v>1682</v>
      </c>
      <c r="H55" s="128">
        <v>1623</v>
      </c>
    </row>
    <row r="56" spans="2:8" ht="52.5" customHeight="1" x14ac:dyDescent="0.15">
      <c r="B56" s="129"/>
      <c r="C56" s="1263" t="s">
        <v>48</v>
      </c>
      <c r="D56" s="1263"/>
      <c r="E56" s="1264"/>
      <c r="F56" s="130">
        <v>159</v>
      </c>
      <c r="G56" s="130">
        <v>159</v>
      </c>
      <c r="H56" s="131">
        <v>159</v>
      </c>
    </row>
    <row r="57" spans="2:8" ht="53.25" customHeight="1" x14ac:dyDescent="0.15">
      <c r="B57" s="129"/>
      <c r="C57" s="1265" t="s">
        <v>49</v>
      </c>
      <c r="D57" s="1265"/>
      <c r="E57" s="1266"/>
      <c r="F57" s="132">
        <v>1887</v>
      </c>
      <c r="G57" s="132">
        <v>1874</v>
      </c>
      <c r="H57" s="133">
        <v>1704</v>
      </c>
    </row>
    <row r="58" spans="2:8" ht="45.75" customHeight="1" x14ac:dyDescent="0.15">
      <c r="B58" s="134"/>
      <c r="C58" s="1253" t="s">
        <v>577</v>
      </c>
      <c r="D58" s="1254"/>
      <c r="E58" s="1255"/>
      <c r="F58" s="135">
        <v>725</v>
      </c>
      <c r="G58" s="135">
        <v>728</v>
      </c>
      <c r="H58" s="136">
        <v>696</v>
      </c>
    </row>
    <row r="59" spans="2:8" ht="45.75" customHeight="1" x14ac:dyDescent="0.15">
      <c r="B59" s="134"/>
      <c r="C59" s="1253" t="s">
        <v>578</v>
      </c>
      <c r="D59" s="1254"/>
      <c r="E59" s="1255"/>
      <c r="F59" s="135">
        <v>461</v>
      </c>
      <c r="G59" s="135">
        <v>444</v>
      </c>
      <c r="H59" s="136">
        <v>405</v>
      </c>
    </row>
    <row r="60" spans="2:8" ht="45.75" customHeight="1" x14ac:dyDescent="0.15">
      <c r="B60" s="134"/>
      <c r="C60" s="1253" t="s">
        <v>579</v>
      </c>
      <c r="D60" s="1254"/>
      <c r="E60" s="1255"/>
      <c r="F60" s="135">
        <v>280</v>
      </c>
      <c r="G60" s="135">
        <v>279</v>
      </c>
      <c r="H60" s="136">
        <v>173</v>
      </c>
    </row>
    <row r="61" spans="2:8" ht="45.75" customHeight="1" x14ac:dyDescent="0.15">
      <c r="B61" s="134"/>
      <c r="C61" s="1253" t="s">
        <v>580</v>
      </c>
      <c r="D61" s="1254"/>
      <c r="E61" s="1255"/>
      <c r="F61" s="135">
        <v>155</v>
      </c>
      <c r="G61" s="135">
        <v>155</v>
      </c>
      <c r="H61" s="136">
        <v>156</v>
      </c>
    </row>
    <row r="62" spans="2:8" ht="45.75" customHeight="1" thickBot="1" x14ac:dyDescent="0.2">
      <c r="B62" s="137"/>
      <c r="C62" s="1256" t="s">
        <v>581</v>
      </c>
      <c r="D62" s="1257"/>
      <c r="E62" s="1258"/>
      <c r="F62" s="138">
        <v>88</v>
      </c>
      <c r="G62" s="138">
        <v>95</v>
      </c>
      <c r="H62" s="139">
        <v>104</v>
      </c>
    </row>
    <row r="63" spans="2:8" ht="52.5" customHeight="1" thickBot="1" x14ac:dyDescent="0.2">
      <c r="B63" s="140"/>
      <c r="C63" s="1259" t="s">
        <v>50</v>
      </c>
      <c r="D63" s="1259"/>
      <c r="E63" s="1260"/>
      <c r="F63" s="141">
        <v>3701</v>
      </c>
      <c r="G63" s="141">
        <v>3715</v>
      </c>
      <c r="H63" s="142">
        <v>3486</v>
      </c>
    </row>
    <row r="64" spans="2:8" ht="15" customHeight="1" x14ac:dyDescent="0.15"/>
    <row r="65" ht="0" hidden="1" customHeight="1" x14ac:dyDescent="0.15"/>
    <row r="66" ht="0" hidden="1" customHeight="1" x14ac:dyDescent="0.15"/>
  </sheetData>
  <sheetProtection algorithmName="SHA-512" hashValue="uhQI50fJsGQ3ebZGo8Ibpq2vAp7vvr9o3XIVU5F6dGE8NCbKB8Tz/wxXDxX7za6Y0J37H2VdLYloczS1lF2QRQ==" saltValue="e9bCe117FYXPloeZmgvG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70766</v>
      </c>
      <c r="E3" s="161"/>
      <c r="F3" s="162">
        <v>83623</v>
      </c>
      <c r="G3" s="163"/>
      <c r="H3" s="164"/>
    </row>
    <row r="4" spans="1:8" x14ac:dyDescent="0.15">
      <c r="A4" s="165"/>
      <c r="B4" s="166"/>
      <c r="C4" s="167"/>
      <c r="D4" s="168">
        <v>27516</v>
      </c>
      <c r="E4" s="169"/>
      <c r="F4" s="170">
        <v>48787</v>
      </c>
      <c r="G4" s="171"/>
      <c r="H4" s="172"/>
    </row>
    <row r="5" spans="1:8" x14ac:dyDescent="0.15">
      <c r="A5" s="153" t="s">
        <v>538</v>
      </c>
      <c r="B5" s="158"/>
      <c r="C5" s="159"/>
      <c r="D5" s="160">
        <v>89729</v>
      </c>
      <c r="E5" s="161"/>
      <c r="F5" s="162">
        <v>87974</v>
      </c>
      <c r="G5" s="163"/>
      <c r="H5" s="164"/>
    </row>
    <row r="6" spans="1:8" x14ac:dyDescent="0.15">
      <c r="A6" s="165"/>
      <c r="B6" s="166"/>
      <c r="C6" s="167"/>
      <c r="D6" s="168">
        <v>30576</v>
      </c>
      <c r="E6" s="169"/>
      <c r="F6" s="170">
        <v>48183</v>
      </c>
      <c r="G6" s="171"/>
      <c r="H6" s="172"/>
    </row>
    <row r="7" spans="1:8" x14ac:dyDescent="0.15">
      <c r="A7" s="153" t="s">
        <v>539</v>
      </c>
      <c r="B7" s="158"/>
      <c r="C7" s="159"/>
      <c r="D7" s="160">
        <v>81004</v>
      </c>
      <c r="E7" s="161"/>
      <c r="F7" s="162">
        <v>83280</v>
      </c>
      <c r="G7" s="163"/>
      <c r="H7" s="164"/>
    </row>
    <row r="8" spans="1:8" x14ac:dyDescent="0.15">
      <c r="A8" s="165"/>
      <c r="B8" s="166"/>
      <c r="C8" s="167"/>
      <c r="D8" s="168">
        <v>19426</v>
      </c>
      <c r="E8" s="169"/>
      <c r="F8" s="170">
        <v>43123</v>
      </c>
      <c r="G8" s="171"/>
      <c r="H8" s="172"/>
    </row>
    <row r="9" spans="1:8" x14ac:dyDescent="0.15">
      <c r="A9" s="153" t="s">
        <v>540</v>
      </c>
      <c r="B9" s="158"/>
      <c r="C9" s="159"/>
      <c r="D9" s="160">
        <v>69966</v>
      </c>
      <c r="E9" s="161"/>
      <c r="F9" s="162">
        <v>88968</v>
      </c>
      <c r="G9" s="163"/>
      <c r="H9" s="164"/>
    </row>
    <row r="10" spans="1:8" x14ac:dyDescent="0.15">
      <c r="A10" s="165"/>
      <c r="B10" s="166"/>
      <c r="C10" s="167"/>
      <c r="D10" s="168">
        <v>35769</v>
      </c>
      <c r="E10" s="169"/>
      <c r="F10" s="170">
        <v>45482</v>
      </c>
      <c r="G10" s="171"/>
      <c r="H10" s="172"/>
    </row>
    <row r="11" spans="1:8" x14ac:dyDescent="0.15">
      <c r="A11" s="153" t="s">
        <v>541</v>
      </c>
      <c r="B11" s="158"/>
      <c r="C11" s="159"/>
      <c r="D11" s="160">
        <v>109913</v>
      </c>
      <c r="E11" s="161"/>
      <c r="F11" s="162">
        <v>85173</v>
      </c>
      <c r="G11" s="163"/>
      <c r="H11" s="164"/>
    </row>
    <row r="12" spans="1:8" x14ac:dyDescent="0.15">
      <c r="A12" s="165"/>
      <c r="B12" s="166"/>
      <c r="C12" s="173"/>
      <c r="D12" s="168">
        <v>27845</v>
      </c>
      <c r="E12" s="169"/>
      <c r="F12" s="170">
        <v>43913</v>
      </c>
      <c r="G12" s="171"/>
      <c r="H12" s="172"/>
    </row>
    <row r="13" spans="1:8" x14ac:dyDescent="0.15">
      <c r="A13" s="153"/>
      <c r="B13" s="158"/>
      <c r="C13" s="174"/>
      <c r="D13" s="175">
        <v>84276</v>
      </c>
      <c r="E13" s="176"/>
      <c r="F13" s="177">
        <v>85804</v>
      </c>
      <c r="G13" s="178"/>
      <c r="H13" s="164"/>
    </row>
    <row r="14" spans="1:8" x14ac:dyDescent="0.15">
      <c r="A14" s="165"/>
      <c r="B14" s="166"/>
      <c r="C14" s="167"/>
      <c r="D14" s="168">
        <v>28226</v>
      </c>
      <c r="E14" s="169"/>
      <c r="F14" s="170">
        <v>45898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4.6900000000000004</v>
      </c>
      <c r="C19" s="179">
        <f>ROUND(VALUE(SUBSTITUTE(実質収支比率等に係る経年分析!G$48,"▲","-")),2)</f>
        <v>4.6399999999999997</v>
      </c>
      <c r="D19" s="179">
        <f>ROUND(VALUE(SUBSTITUTE(実質収支比率等に係る経年分析!H$48,"▲","-")),2)</f>
        <v>4.97</v>
      </c>
      <c r="E19" s="179">
        <f>ROUND(VALUE(SUBSTITUTE(実質収支比率等に係る経年分析!I$48,"▲","-")),2)</f>
        <v>4.5</v>
      </c>
      <c r="F19" s="179">
        <f>ROUND(VALUE(SUBSTITUTE(実質収支比率等に係る経年分析!J$48,"▲","-")),2)</f>
        <v>4.5</v>
      </c>
    </row>
    <row r="20" spans="1:11" x14ac:dyDescent="0.15">
      <c r="A20" s="179" t="s">
        <v>54</v>
      </c>
      <c r="B20" s="179">
        <f>ROUND(VALUE(SUBSTITUTE(実質収支比率等に係る経年分析!F$47,"▲","-")),2)</f>
        <v>20.8</v>
      </c>
      <c r="C20" s="179">
        <f>ROUND(VALUE(SUBSTITUTE(実質収支比率等に係る経年分析!G$47,"▲","-")),2)</f>
        <v>23.73</v>
      </c>
      <c r="D20" s="179">
        <f>ROUND(VALUE(SUBSTITUTE(実質収支比率等に係る経年分析!H$47,"▲","-")),2)</f>
        <v>24.48</v>
      </c>
      <c r="E20" s="179">
        <f>ROUND(VALUE(SUBSTITUTE(実質収支比率等に係る経年分析!I$47,"▲","-")),2)</f>
        <v>25.01</v>
      </c>
      <c r="F20" s="179">
        <f>ROUND(VALUE(SUBSTITUTE(実質収支比率等に係る経年分析!J$47,"▲","-")),2)</f>
        <v>24.52</v>
      </c>
    </row>
    <row r="21" spans="1:11" x14ac:dyDescent="0.15">
      <c r="A21" s="179" t="s">
        <v>55</v>
      </c>
      <c r="B21" s="179">
        <f>IF(ISNUMBER(VALUE(SUBSTITUTE(実質収支比率等に係る経年分析!F$49,"▲","-"))),ROUND(VALUE(SUBSTITUTE(実質収支比率等に係る経年分析!F$49,"▲","-")),2),NA())</f>
        <v>0.76</v>
      </c>
      <c r="C21" s="179">
        <f>IF(ISNUMBER(VALUE(SUBSTITUTE(実質収支比率等に係る経年分析!G$49,"▲","-"))),ROUND(VALUE(SUBSTITUTE(実質収支比率等に係る経年分析!G$49,"▲","-")),2),NA())</f>
        <v>3.31</v>
      </c>
      <c r="D21" s="179">
        <f>IF(ISNUMBER(VALUE(SUBSTITUTE(実質収支比率等に係る経年分析!H$49,"▲","-"))),ROUND(VALUE(SUBSTITUTE(実質収支比率等に係る経年分析!H$49,"▲","-")),2),NA())</f>
        <v>0.54</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-0.96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2.29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市木診療所特別会計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v>
      </c>
    </row>
    <row r="33" spans="1:16" x14ac:dyDescent="0.15">
      <c r="A33" s="180" t="str">
        <f>IF(連結実質赤字比率に係る赤字・黒字の構成分析!C$37="",NA(),連結実質赤字比率に係る赤字・黒字の構成分析!C$37)</f>
        <v>介護保険特別会計（事業勘定）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4.6500000000000004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4.6399999999999997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4.4800000000000004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2.5299999999999998</v>
      </c>
      <c r="F36" s="180">
        <f>IF(ROUND(VALUE(SUBSTITUTE(連結実質赤字比率に係る赤字・黒字の構成分析!H$34,"▲", "-")), 2) &lt; 0, ABS(ROUND(VALUE(SUBSTITUTE(連結実質赤字比率に係る赤字・黒字の構成分析!H$34,"▲", "-")), 2)), NA())</f>
        <v>1.97</v>
      </c>
      <c r="G36" s="180" t="e">
        <f>IF(ROUND(VALUE(SUBSTITUTE(連結実質赤字比率に係る赤字・黒字の構成分析!H$34,"▲", "-")), 2) &gt;= 0, ABS(ROUND(VALUE(SUBSTITUTE(連結実質赤字比率に係る赤字・黒字の構成分析!H$34,"▲", "-")), 2)), NA())</f>
        <v>#N/A</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2.34</v>
      </c>
      <c r="J36" s="180">
        <f>IF(ROUND(VALUE(SUBSTITUTE(連結実質赤字比率に係る赤字・黒字の構成分析!J$34,"▲", "-")), 2) &lt; 0, ABS(ROUND(VALUE(SUBSTITUTE(連結実質赤字比率に係る赤字・黒字の構成分析!J$34,"▲", "-")), 2)), NA())</f>
        <v>0.98</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1083</v>
      </c>
      <c r="E42" s="181"/>
      <c r="F42" s="181"/>
      <c r="G42" s="181">
        <f>'実質公債費比率（分子）の構造'!L$52</f>
        <v>1031</v>
      </c>
      <c r="H42" s="181"/>
      <c r="I42" s="181"/>
      <c r="J42" s="181">
        <f>'実質公債費比率（分子）の構造'!M$52</f>
        <v>978</v>
      </c>
      <c r="K42" s="181"/>
      <c r="L42" s="181"/>
      <c r="M42" s="181">
        <f>'実質公債費比率（分子）の構造'!N$52</f>
        <v>937</v>
      </c>
      <c r="N42" s="181"/>
      <c r="O42" s="181"/>
      <c r="P42" s="181">
        <f>'実質公債費比率（分子）の構造'!O$52</f>
        <v>877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t="str">
        <f>'実質公債費比率（分子）の構造'!O$50</f>
        <v>-</v>
      </c>
      <c r="O44" s="181"/>
      <c r="P44" s="181"/>
    </row>
    <row r="45" spans="1:16" x14ac:dyDescent="0.15">
      <c r="A45" s="181" t="s">
        <v>65</v>
      </c>
      <c r="B45" s="181">
        <f>'実質公債費比率（分子）の構造'!K$49</f>
        <v>20</v>
      </c>
      <c r="C45" s="181"/>
      <c r="D45" s="181"/>
      <c r="E45" s="181">
        <f>'実質公債費比率（分子）の構造'!L$49</f>
        <v>20</v>
      </c>
      <c r="F45" s="181"/>
      <c r="G45" s="181"/>
      <c r="H45" s="181">
        <f>'実質公債費比率（分子）の構造'!M$49</f>
        <v>18</v>
      </c>
      <c r="I45" s="181"/>
      <c r="J45" s="181"/>
      <c r="K45" s="181">
        <f>'実質公債費比率（分子）の構造'!N$49</f>
        <v>14</v>
      </c>
      <c r="L45" s="181"/>
      <c r="M45" s="181"/>
      <c r="N45" s="181" t="str">
        <f>'実質公債費比率（分子）の構造'!O$49</f>
        <v>-</v>
      </c>
      <c r="O45" s="181"/>
      <c r="P45" s="181"/>
    </row>
    <row r="46" spans="1:16" x14ac:dyDescent="0.15">
      <c r="A46" s="181" t="s">
        <v>66</v>
      </c>
      <c r="B46" s="181">
        <f>'実質公債費比率（分子）の構造'!K$48</f>
        <v>241</v>
      </c>
      <c r="C46" s="181"/>
      <c r="D46" s="181"/>
      <c r="E46" s="181">
        <f>'実質公債費比率（分子）の構造'!L$48</f>
        <v>220</v>
      </c>
      <c r="F46" s="181"/>
      <c r="G46" s="181"/>
      <c r="H46" s="181">
        <f>'実質公債費比率（分子）の構造'!M$48</f>
        <v>258</v>
      </c>
      <c r="I46" s="181"/>
      <c r="J46" s="181"/>
      <c r="K46" s="181">
        <f>'実質公債費比率（分子）の構造'!N$48</f>
        <v>257</v>
      </c>
      <c r="L46" s="181"/>
      <c r="M46" s="181"/>
      <c r="N46" s="181">
        <f>'実質公債費比率（分子）の構造'!O$48</f>
        <v>289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1153</v>
      </c>
      <c r="C49" s="181"/>
      <c r="D49" s="181"/>
      <c r="E49" s="181">
        <f>'実質公債費比率（分子）の構造'!L$45</f>
        <v>1025</v>
      </c>
      <c r="F49" s="181"/>
      <c r="G49" s="181"/>
      <c r="H49" s="181">
        <f>'実質公債費比率（分子）の構造'!M$45</f>
        <v>987</v>
      </c>
      <c r="I49" s="181"/>
      <c r="J49" s="181"/>
      <c r="K49" s="181">
        <f>'実質公債費比率（分子）の構造'!N$45</f>
        <v>969</v>
      </c>
      <c r="L49" s="181"/>
      <c r="M49" s="181"/>
      <c r="N49" s="181">
        <f>'実質公債費比率（分子）の構造'!O$45</f>
        <v>925</v>
      </c>
      <c r="O49" s="181"/>
      <c r="P49" s="181"/>
    </row>
    <row r="50" spans="1:16" x14ac:dyDescent="0.15">
      <c r="A50" s="181" t="s">
        <v>70</v>
      </c>
      <c r="B50" s="181" t="e">
        <f>NA()</f>
        <v>#N/A</v>
      </c>
      <c r="C50" s="181">
        <f>IF(ISNUMBER('実質公債費比率（分子）の構造'!K$53),'実質公債費比率（分子）の構造'!K$53,NA())</f>
        <v>333</v>
      </c>
      <c r="D50" s="181" t="e">
        <f>NA()</f>
        <v>#N/A</v>
      </c>
      <c r="E50" s="181" t="e">
        <f>NA()</f>
        <v>#N/A</v>
      </c>
      <c r="F50" s="181">
        <f>IF(ISNUMBER('実質公債費比率（分子）の構造'!L$53),'実質公債費比率（分子）の構造'!L$53,NA())</f>
        <v>235</v>
      </c>
      <c r="G50" s="181" t="e">
        <f>NA()</f>
        <v>#N/A</v>
      </c>
      <c r="H50" s="181" t="e">
        <f>NA()</f>
        <v>#N/A</v>
      </c>
      <c r="I50" s="181">
        <f>IF(ISNUMBER('実質公債費比率（分子）の構造'!M$53),'実質公債費比率（分子）の構造'!M$53,NA())</f>
        <v>286</v>
      </c>
      <c r="J50" s="181" t="e">
        <f>NA()</f>
        <v>#N/A</v>
      </c>
      <c r="K50" s="181" t="e">
        <f>NA()</f>
        <v>#N/A</v>
      </c>
      <c r="L50" s="181">
        <f>IF(ISNUMBER('実質公債費比率（分子）の構造'!N$53),'実質公債費比率（分子）の構造'!N$53,NA())</f>
        <v>303</v>
      </c>
      <c r="M50" s="181" t="e">
        <f>NA()</f>
        <v>#N/A</v>
      </c>
      <c r="N50" s="181" t="e">
        <f>NA()</f>
        <v>#N/A</v>
      </c>
      <c r="O50" s="181">
        <f>IF(ISNUMBER('実質公債費比率（分子）の構造'!O$53),'実質公債費比率（分子）の構造'!O$53,NA())</f>
        <v>337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8797</v>
      </c>
      <c r="E56" s="180"/>
      <c r="F56" s="180"/>
      <c r="G56" s="180">
        <f>'将来負担比率（分子）の構造'!J$52</f>
        <v>8747</v>
      </c>
      <c r="H56" s="180"/>
      <c r="I56" s="180"/>
      <c r="J56" s="180">
        <f>'将来負担比率（分子）の構造'!K$52</f>
        <v>8201</v>
      </c>
      <c r="K56" s="180"/>
      <c r="L56" s="180"/>
      <c r="M56" s="180">
        <f>'将来負担比率（分子）の構造'!L$52</f>
        <v>7674</v>
      </c>
      <c r="N56" s="180"/>
      <c r="O56" s="180"/>
      <c r="P56" s="180">
        <f>'将来負担比率（分子）の構造'!M$52</f>
        <v>8198</v>
      </c>
    </row>
    <row r="57" spans="1:16" x14ac:dyDescent="0.15">
      <c r="A57" s="180" t="s">
        <v>41</v>
      </c>
      <c r="B57" s="180"/>
      <c r="C57" s="180"/>
      <c r="D57" s="180">
        <f>'将来負担比率（分子）の構造'!I$51</f>
        <v>477</v>
      </c>
      <c r="E57" s="180"/>
      <c r="F57" s="180"/>
      <c r="G57" s="180">
        <f>'将来負担比率（分子）の構造'!J$51</f>
        <v>609</v>
      </c>
      <c r="H57" s="180"/>
      <c r="I57" s="180"/>
      <c r="J57" s="180">
        <f>'将来負担比率（分子）の構造'!K$51</f>
        <v>571</v>
      </c>
      <c r="K57" s="180"/>
      <c r="L57" s="180"/>
      <c r="M57" s="180">
        <f>'将来負担比率（分子）の構造'!L$51</f>
        <v>551</v>
      </c>
      <c r="N57" s="180"/>
      <c r="O57" s="180"/>
      <c r="P57" s="180">
        <f>'将来負担比率（分子）の構造'!M$51</f>
        <v>528</v>
      </c>
    </row>
    <row r="58" spans="1:16" x14ac:dyDescent="0.15">
      <c r="A58" s="180" t="s">
        <v>40</v>
      </c>
      <c r="B58" s="180"/>
      <c r="C58" s="180"/>
      <c r="D58" s="180">
        <f>'将来負担比率（分子）の構造'!I$50</f>
        <v>3575</v>
      </c>
      <c r="E58" s="180"/>
      <c r="F58" s="180"/>
      <c r="G58" s="180">
        <f>'将来負担比率（分子）の構造'!J$50</f>
        <v>3792</v>
      </c>
      <c r="H58" s="180"/>
      <c r="I58" s="180"/>
      <c r="J58" s="180">
        <f>'将来負担比率（分子）の構造'!K$50</f>
        <v>3838</v>
      </c>
      <c r="K58" s="180"/>
      <c r="L58" s="180"/>
      <c r="M58" s="180">
        <f>'将来負担比率（分子）の構造'!L$50</f>
        <v>3838</v>
      </c>
      <c r="N58" s="180"/>
      <c r="O58" s="180"/>
      <c r="P58" s="180">
        <f>'将来負担比率（分子）の構造'!M$50</f>
        <v>3694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3</v>
      </c>
      <c r="L61" s="180"/>
      <c r="M61" s="180"/>
      <c r="N61" s="180">
        <f>'将来負担比率（分子）の構造'!M$46</f>
        <v>3</v>
      </c>
      <c r="O61" s="180"/>
      <c r="P61" s="180"/>
    </row>
    <row r="62" spans="1:16" x14ac:dyDescent="0.15">
      <c r="A62" s="180" t="s">
        <v>34</v>
      </c>
      <c r="B62" s="180">
        <f>'将来負担比率（分子）の構造'!I$45</f>
        <v>1809</v>
      </c>
      <c r="C62" s="180"/>
      <c r="D62" s="180"/>
      <c r="E62" s="180">
        <f>'将来負担比率（分子）の構造'!J$45</f>
        <v>1763</v>
      </c>
      <c r="F62" s="180"/>
      <c r="G62" s="180"/>
      <c r="H62" s="180">
        <f>'将来負担比率（分子）の構造'!K$45</f>
        <v>1757</v>
      </c>
      <c r="I62" s="180"/>
      <c r="J62" s="180"/>
      <c r="K62" s="180">
        <f>'将来負担比率（分子）の構造'!L$45</f>
        <v>1681</v>
      </c>
      <c r="L62" s="180"/>
      <c r="M62" s="180"/>
      <c r="N62" s="180">
        <f>'将来負担比率（分子）の構造'!M$45</f>
        <v>1594</v>
      </c>
      <c r="O62" s="180"/>
      <c r="P62" s="180"/>
    </row>
    <row r="63" spans="1:16" x14ac:dyDescent="0.15">
      <c r="A63" s="180" t="s">
        <v>33</v>
      </c>
      <c r="B63" s="180">
        <f>'将来負担比率（分子）の構造'!I$44</f>
        <v>51</v>
      </c>
      <c r="C63" s="180"/>
      <c r="D63" s="180"/>
      <c r="E63" s="180">
        <f>'将来負担比率（分子）の構造'!J$44</f>
        <v>32</v>
      </c>
      <c r="F63" s="180"/>
      <c r="G63" s="180"/>
      <c r="H63" s="180">
        <f>'将来負担比率（分子）の構造'!K$44</f>
        <v>14</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3368</v>
      </c>
      <c r="C64" s="180"/>
      <c r="D64" s="180"/>
      <c r="E64" s="180">
        <f>'将来負担比率（分子）の構造'!J$43</f>
        <v>3298</v>
      </c>
      <c r="F64" s="180"/>
      <c r="G64" s="180"/>
      <c r="H64" s="180">
        <f>'将来負担比率（分子）の構造'!K$43</f>
        <v>3302</v>
      </c>
      <c r="I64" s="180"/>
      <c r="J64" s="180"/>
      <c r="K64" s="180">
        <f>'将来負担比率（分子）の構造'!L$43</f>
        <v>3258</v>
      </c>
      <c r="L64" s="180"/>
      <c r="M64" s="180"/>
      <c r="N64" s="180">
        <f>'将来負担比率（分子）の構造'!M$43</f>
        <v>2690</v>
      </c>
      <c r="O64" s="180"/>
      <c r="P64" s="180"/>
    </row>
    <row r="65" spans="1:16" x14ac:dyDescent="0.15">
      <c r="A65" s="180" t="s">
        <v>31</v>
      </c>
      <c r="B65" s="180">
        <f>'将来負担比率（分子）の構造'!I$42</f>
        <v>2</v>
      </c>
      <c r="C65" s="180"/>
      <c r="D65" s="180"/>
      <c r="E65" s="180">
        <f>'将来負担比率（分子）の構造'!J$42</f>
        <v>1</v>
      </c>
      <c r="F65" s="180"/>
      <c r="G65" s="180"/>
      <c r="H65" s="180">
        <f>'将来負担比率（分子）の構造'!K$42</f>
        <v>0</v>
      </c>
      <c r="I65" s="180"/>
      <c r="J65" s="180"/>
      <c r="K65" s="180">
        <f>'将来負担比率（分子）の構造'!L$42</f>
        <v>0</v>
      </c>
      <c r="L65" s="180"/>
      <c r="M65" s="180"/>
      <c r="N65" s="180" t="str">
        <f>'将来負担比率（分子）の構造'!M$42</f>
        <v>-</v>
      </c>
      <c r="O65" s="180"/>
      <c r="P65" s="180"/>
    </row>
    <row r="66" spans="1:16" x14ac:dyDescent="0.15">
      <c r="A66" s="180" t="s">
        <v>30</v>
      </c>
      <c r="B66" s="180">
        <f>'将来負担比率（分子）の構造'!I$41</f>
        <v>9284</v>
      </c>
      <c r="C66" s="180"/>
      <c r="D66" s="180"/>
      <c r="E66" s="180">
        <f>'将来負担比率（分子）の構造'!J$41</f>
        <v>9491</v>
      </c>
      <c r="F66" s="180"/>
      <c r="G66" s="180"/>
      <c r="H66" s="180">
        <f>'将来負担比率（分子）の構造'!K$41</f>
        <v>9584</v>
      </c>
      <c r="I66" s="180"/>
      <c r="J66" s="180"/>
      <c r="K66" s="180">
        <f>'将来負担比率（分子）の構造'!L$41</f>
        <v>9598</v>
      </c>
      <c r="L66" s="180"/>
      <c r="M66" s="180"/>
      <c r="N66" s="180">
        <f>'将来負担比率（分子）の構造'!M$41</f>
        <v>9964</v>
      </c>
      <c r="O66" s="180"/>
      <c r="P66" s="180"/>
    </row>
    <row r="67" spans="1:16" x14ac:dyDescent="0.15">
      <c r="A67" s="180" t="s">
        <v>74</v>
      </c>
      <c r="B67" s="180" t="e">
        <f>NA()</f>
        <v>#N/A</v>
      </c>
      <c r="C67" s="180">
        <f>IF(ISNUMBER('将来負担比率（分子）の構造'!I$53), IF('将来負担比率（分子）の構造'!I$53 &lt; 0, 0, '将来負担比率（分子）の構造'!I$53), NA())</f>
        <v>1666</v>
      </c>
      <c r="D67" s="180" t="e">
        <f>NA()</f>
        <v>#N/A</v>
      </c>
      <c r="E67" s="180" t="e">
        <f>NA()</f>
        <v>#N/A</v>
      </c>
      <c r="F67" s="180">
        <f>IF(ISNUMBER('将来負担比率（分子）の構造'!J$53), IF('将来負担比率（分子）の構造'!J$53 &lt; 0, 0, '将来負担比率（分子）の構造'!J$53), NA())</f>
        <v>1438</v>
      </c>
      <c r="G67" s="180" t="e">
        <f>NA()</f>
        <v>#N/A</v>
      </c>
      <c r="H67" s="180" t="e">
        <f>NA()</f>
        <v>#N/A</v>
      </c>
      <c r="I67" s="180">
        <f>IF(ISNUMBER('将来負担比率（分子）の構造'!K$53), IF('将来負担比率（分子）の構造'!K$53 &lt; 0, 0, '将来負担比率（分子）の構造'!K$53), NA())</f>
        <v>2050</v>
      </c>
      <c r="J67" s="180" t="e">
        <f>NA()</f>
        <v>#N/A</v>
      </c>
      <c r="K67" s="180" t="e">
        <f>NA()</f>
        <v>#N/A</v>
      </c>
      <c r="L67" s="180">
        <f>IF(ISNUMBER('将来負担比率（分子）の構造'!L$53), IF('将来負担比率（分子）の構造'!L$53 &lt; 0, 0, '将来負担比率（分子）の構造'!L$53), NA())</f>
        <v>2478</v>
      </c>
      <c r="M67" s="180" t="e">
        <f>NA()</f>
        <v>#N/A</v>
      </c>
      <c r="N67" s="180" t="e">
        <f>NA()</f>
        <v>#N/A</v>
      </c>
      <c r="O67" s="180">
        <f>IF(ISNUMBER('将来負担比率（分子）の構造'!M$53), IF('将来負担比率（分子）の構造'!M$53 &lt; 0, 0, '将来負担比率（分子）の構造'!M$53), NA())</f>
        <v>1830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1655</v>
      </c>
      <c r="C72" s="184">
        <f>基金残高に係る経年分析!G55</f>
        <v>1682</v>
      </c>
      <c r="D72" s="184">
        <f>基金残高に係る経年分析!H55</f>
        <v>1623</v>
      </c>
    </row>
    <row r="73" spans="1:16" x14ac:dyDescent="0.15">
      <c r="A73" s="183" t="s">
        <v>77</v>
      </c>
      <c r="B73" s="184">
        <f>基金残高に係る経年分析!F56</f>
        <v>159</v>
      </c>
      <c r="C73" s="184">
        <f>基金残高に係る経年分析!G56</f>
        <v>159</v>
      </c>
      <c r="D73" s="184">
        <f>基金残高に係る経年分析!H56</f>
        <v>159</v>
      </c>
    </row>
    <row r="74" spans="1:16" x14ac:dyDescent="0.15">
      <c r="A74" s="183" t="s">
        <v>78</v>
      </c>
      <c r="B74" s="184">
        <f>基金残高に係る経年分析!F57</f>
        <v>1887</v>
      </c>
      <c r="C74" s="184">
        <f>基金残高に係る経年分析!G57</f>
        <v>1874</v>
      </c>
      <c r="D74" s="184">
        <f>基金残高に係る経年分析!H57</f>
        <v>1704</v>
      </c>
    </row>
  </sheetData>
  <sheetProtection algorithmName="SHA-512" hashValue="z2C23JAQCJ5xa/7mHSSrO7W6dHuKMm02wZ39N0t+O/1FZxvqGrgSAC6y+MbhC/9ZQ18WwmqQopluEVC8/k/tOA==" saltValue="kHE1lHLHvUluXtWYkD1J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1689428</v>
      </c>
      <c r="S5" s="631"/>
      <c r="T5" s="631"/>
      <c r="U5" s="631"/>
      <c r="V5" s="631"/>
      <c r="W5" s="631"/>
      <c r="X5" s="631"/>
      <c r="Y5" s="632"/>
      <c r="Z5" s="633">
        <v>12.9</v>
      </c>
      <c r="AA5" s="633"/>
      <c r="AB5" s="633"/>
      <c r="AC5" s="633"/>
      <c r="AD5" s="634">
        <v>1689428</v>
      </c>
      <c r="AE5" s="634"/>
      <c r="AF5" s="634"/>
      <c r="AG5" s="634"/>
      <c r="AH5" s="634"/>
      <c r="AI5" s="634"/>
      <c r="AJ5" s="634"/>
      <c r="AK5" s="634"/>
      <c r="AL5" s="635">
        <v>26.1</v>
      </c>
      <c r="AM5" s="636"/>
      <c r="AN5" s="636"/>
      <c r="AO5" s="637"/>
      <c r="AP5" s="627" t="s">
        <v>226</v>
      </c>
      <c r="AQ5" s="628"/>
      <c r="AR5" s="628"/>
      <c r="AS5" s="628"/>
      <c r="AT5" s="628"/>
      <c r="AU5" s="628"/>
      <c r="AV5" s="628"/>
      <c r="AW5" s="628"/>
      <c r="AX5" s="628"/>
      <c r="AY5" s="628"/>
      <c r="AZ5" s="628"/>
      <c r="BA5" s="628"/>
      <c r="BB5" s="628"/>
      <c r="BC5" s="628"/>
      <c r="BD5" s="628"/>
      <c r="BE5" s="628"/>
      <c r="BF5" s="629"/>
      <c r="BG5" s="641">
        <v>1689428</v>
      </c>
      <c r="BH5" s="642"/>
      <c r="BI5" s="642"/>
      <c r="BJ5" s="642"/>
      <c r="BK5" s="642"/>
      <c r="BL5" s="642"/>
      <c r="BM5" s="642"/>
      <c r="BN5" s="643"/>
      <c r="BO5" s="644">
        <v>100</v>
      </c>
      <c r="BP5" s="644"/>
      <c r="BQ5" s="644"/>
      <c r="BR5" s="644"/>
      <c r="BS5" s="645">
        <v>100908</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115510</v>
      </c>
      <c r="S6" s="642"/>
      <c r="T6" s="642"/>
      <c r="U6" s="642"/>
      <c r="V6" s="642"/>
      <c r="W6" s="642"/>
      <c r="X6" s="642"/>
      <c r="Y6" s="643"/>
      <c r="Z6" s="644">
        <v>0.9</v>
      </c>
      <c r="AA6" s="644"/>
      <c r="AB6" s="644"/>
      <c r="AC6" s="644"/>
      <c r="AD6" s="645">
        <v>115510</v>
      </c>
      <c r="AE6" s="645"/>
      <c r="AF6" s="645"/>
      <c r="AG6" s="645"/>
      <c r="AH6" s="645"/>
      <c r="AI6" s="645"/>
      <c r="AJ6" s="645"/>
      <c r="AK6" s="645"/>
      <c r="AL6" s="646">
        <v>1.8</v>
      </c>
      <c r="AM6" s="647"/>
      <c r="AN6" s="647"/>
      <c r="AO6" s="648"/>
      <c r="AP6" s="638" t="s">
        <v>231</v>
      </c>
      <c r="AQ6" s="639"/>
      <c r="AR6" s="639"/>
      <c r="AS6" s="639"/>
      <c r="AT6" s="639"/>
      <c r="AU6" s="639"/>
      <c r="AV6" s="639"/>
      <c r="AW6" s="639"/>
      <c r="AX6" s="639"/>
      <c r="AY6" s="639"/>
      <c r="AZ6" s="639"/>
      <c r="BA6" s="639"/>
      <c r="BB6" s="639"/>
      <c r="BC6" s="639"/>
      <c r="BD6" s="639"/>
      <c r="BE6" s="639"/>
      <c r="BF6" s="640"/>
      <c r="BG6" s="641">
        <v>1689428</v>
      </c>
      <c r="BH6" s="642"/>
      <c r="BI6" s="642"/>
      <c r="BJ6" s="642"/>
      <c r="BK6" s="642"/>
      <c r="BL6" s="642"/>
      <c r="BM6" s="642"/>
      <c r="BN6" s="643"/>
      <c r="BO6" s="644">
        <v>100</v>
      </c>
      <c r="BP6" s="644"/>
      <c r="BQ6" s="644"/>
      <c r="BR6" s="644"/>
      <c r="BS6" s="645">
        <v>100908</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164861</v>
      </c>
      <c r="CS6" s="642"/>
      <c r="CT6" s="642"/>
      <c r="CU6" s="642"/>
      <c r="CV6" s="642"/>
      <c r="CW6" s="642"/>
      <c r="CX6" s="642"/>
      <c r="CY6" s="643"/>
      <c r="CZ6" s="635">
        <v>1.3</v>
      </c>
      <c r="DA6" s="636"/>
      <c r="DB6" s="636"/>
      <c r="DC6" s="655"/>
      <c r="DD6" s="650">
        <v>1606</v>
      </c>
      <c r="DE6" s="642"/>
      <c r="DF6" s="642"/>
      <c r="DG6" s="642"/>
      <c r="DH6" s="642"/>
      <c r="DI6" s="642"/>
      <c r="DJ6" s="642"/>
      <c r="DK6" s="642"/>
      <c r="DL6" s="642"/>
      <c r="DM6" s="642"/>
      <c r="DN6" s="642"/>
      <c r="DO6" s="642"/>
      <c r="DP6" s="643"/>
      <c r="DQ6" s="650">
        <v>164861</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1883</v>
      </c>
      <c r="S7" s="642"/>
      <c r="T7" s="642"/>
      <c r="U7" s="642"/>
      <c r="V7" s="642"/>
      <c r="W7" s="642"/>
      <c r="X7" s="642"/>
      <c r="Y7" s="643"/>
      <c r="Z7" s="644">
        <v>0</v>
      </c>
      <c r="AA7" s="644"/>
      <c r="AB7" s="644"/>
      <c r="AC7" s="644"/>
      <c r="AD7" s="645">
        <v>1883</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643959</v>
      </c>
      <c r="BH7" s="642"/>
      <c r="BI7" s="642"/>
      <c r="BJ7" s="642"/>
      <c r="BK7" s="642"/>
      <c r="BL7" s="642"/>
      <c r="BM7" s="642"/>
      <c r="BN7" s="643"/>
      <c r="BO7" s="644">
        <v>38.1</v>
      </c>
      <c r="BP7" s="644"/>
      <c r="BQ7" s="644"/>
      <c r="BR7" s="644"/>
      <c r="BS7" s="645">
        <v>11696</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1743215</v>
      </c>
      <c r="CS7" s="642"/>
      <c r="CT7" s="642"/>
      <c r="CU7" s="642"/>
      <c r="CV7" s="642"/>
      <c r="CW7" s="642"/>
      <c r="CX7" s="642"/>
      <c r="CY7" s="643"/>
      <c r="CZ7" s="644">
        <v>13.7</v>
      </c>
      <c r="DA7" s="644"/>
      <c r="DB7" s="644"/>
      <c r="DC7" s="644"/>
      <c r="DD7" s="650">
        <v>275747</v>
      </c>
      <c r="DE7" s="642"/>
      <c r="DF7" s="642"/>
      <c r="DG7" s="642"/>
      <c r="DH7" s="642"/>
      <c r="DI7" s="642"/>
      <c r="DJ7" s="642"/>
      <c r="DK7" s="642"/>
      <c r="DL7" s="642"/>
      <c r="DM7" s="642"/>
      <c r="DN7" s="642"/>
      <c r="DO7" s="642"/>
      <c r="DP7" s="643"/>
      <c r="DQ7" s="650">
        <v>1217313</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3154</v>
      </c>
      <c r="S8" s="642"/>
      <c r="T8" s="642"/>
      <c r="U8" s="642"/>
      <c r="V8" s="642"/>
      <c r="W8" s="642"/>
      <c r="X8" s="642"/>
      <c r="Y8" s="643"/>
      <c r="Z8" s="644">
        <v>0</v>
      </c>
      <c r="AA8" s="644"/>
      <c r="AB8" s="644"/>
      <c r="AC8" s="644"/>
      <c r="AD8" s="645">
        <v>3154</v>
      </c>
      <c r="AE8" s="645"/>
      <c r="AF8" s="645"/>
      <c r="AG8" s="645"/>
      <c r="AH8" s="645"/>
      <c r="AI8" s="645"/>
      <c r="AJ8" s="645"/>
      <c r="AK8" s="645"/>
      <c r="AL8" s="646">
        <v>0</v>
      </c>
      <c r="AM8" s="647"/>
      <c r="AN8" s="647"/>
      <c r="AO8" s="648"/>
      <c r="AP8" s="638" t="s">
        <v>237</v>
      </c>
      <c r="AQ8" s="639"/>
      <c r="AR8" s="639"/>
      <c r="AS8" s="639"/>
      <c r="AT8" s="639"/>
      <c r="AU8" s="639"/>
      <c r="AV8" s="639"/>
      <c r="AW8" s="639"/>
      <c r="AX8" s="639"/>
      <c r="AY8" s="639"/>
      <c r="AZ8" s="639"/>
      <c r="BA8" s="639"/>
      <c r="BB8" s="639"/>
      <c r="BC8" s="639"/>
      <c r="BD8" s="639"/>
      <c r="BE8" s="639"/>
      <c r="BF8" s="640"/>
      <c r="BG8" s="641">
        <v>27544</v>
      </c>
      <c r="BH8" s="642"/>
      <c r="BI8" s="642"/>
      <c r="BJ8" s="642"/>
      <c r="BK8" s="642"/>
      <c r="BL8" s="642"/>
      <c r="BM8" s="642"/>
      <c r="BN8" s="643"/>
      <c r="BO8" s="644">
        <v>1.6</v>
      </c>
      <c r="BP8" s="644"/>
      <c r="BQ8" s="644"/>
      <c r="BR8" s="644"/>
      <c r="BS8" s="650" t="s">
        <v>177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4481032</v>
      </c>
      <c r="CS8" s="642"/>
      <c r="CT8" s="642"/>
      <c r="CU8" s="642"/>
      <c r="CV8" s="642"/>
      <c r="CW8" s="642"/>
      <c r="CX8" s="642"/>
      <c r="CY8" s="643"/>
      <c r="CZ8" s="644">
        <v>35.1</v>
      </c>
      <c r="DA8" s="644"/>
      <c r="DB8" s="644"/>
      <c r="DC8" s="644"/>
      <c r="DD8" s="650">
        <v>3075</v>
      </c>
      <c r="DE8" s="642"/>
      <c r="DF8" s="642"/>
      <c r="DG8" s="642"/>
      <c r="DH8" s="642"/>
      <c r="DI8" s="642"/>
      <c r="DJ8" s="642"/>
      <c r="DK8" s="642"/>
      <c r="DL8" s="642"/>
      <c r="DM8" s="642"/>
      <c r="DN8" s="642"/>
      <c r="DO8" s="642"/>
      <c r="DP8" s="643"/>
      <c r="DQ8" s="650">
        <v>2379539</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3598</v>
      </c>
      <c r="S9" s="642"/>
      <c r="T9" s="642"/>
      <c r="U9" s="642"/>
      <c r="V9" s="642"/>
      <c r="W9" s="642"/>
      <c r="X9" s="642"/>
      <c r="Y9" s="643"/>
      <c r="Z9" s="644">
        <v>0</v>
      </c>
      <c r="AA9" s="644"/>
      <c r="AB9" s="644"/>
      <c r="AC9" s="644"/>
      <c r="AD9" s="645">
        <v>3598</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520057</v>
      </c>
      <c r="BH9" s="642"/>
      <c r="BI9" s="642"/>
      <c r="BJ9" s="642"/>
      <c r="BK9" s="642"/>
      <c r="BL9" s="642"/>
      <c r="BM9" s="642"/>
      <c r="BN9" s="643"/>
      <c r="BO9" s="644">
        <v>30.8</v>
      </c>
      <c r="BP9" s="644"/>
      <c r="BQ9" s="644"/>
      <c r="BR9" s="644"/>
      <c r="BS9" s="650" t="s">
        <v>177</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1189588</v>
      </c>
      <c r="CS9" s="642"/>
      <c r="CT9" s="642"/>
      <c r="CU9" s="642"/>
      <c r="CV9" s="642"/>
      <c r="CW9" s="642"/>
      <c r="CX9" s="642"/>
      <c r="CY9" s="643"/>
      <c r="CZ9" s="644">
        <v>9.3000000000000007</v>
      </c>
      <c r="DA9" s="644"/>
      <c r="DB9" s="644"/>
      <c r="DC9" s="644"/>
      <c r="DD9" s="650">
        <v>246994</v>
      </c>
      <c r="DE9" s="642"/>
      <c r="DF9" s="642"/>
      <c r="DG9" s="642"/>
      <c r="DH9" s="642"/>
      <c r="DI9" s="642"/>
      <c r="DJ9" s="642"/>
      <c r="DK9" s="642"/>
      <c r="DL9" s="642"/>
      <c r="DM9" s="642"/>
      <c r="DN9" s="642"/>
      <c r="DO9" s="642"/>
      <c r="DP9" s="643"/>
      <c r="DQ9" s="650">
        <v>885695</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243</v>
      </c>
      <c r="S10" s="642"/>
      <c r="T10" s="642"/>
      <c r="U10" s="642"/>
      <c r="V10" s="642"/>
      <c r="W10" s="642"/>
      <c r="X10" s="642"/>
      <c r="Y10" s="643"/>
      <c r="Z10" s="644" t="s">
        <v>177</v>
      </c>
      <c r="AA10" s="644"/>
      <c r="AB10" s="644"/>
      <c r="AC10" s="644"/>
      <c r="AD10" s="645" t="s">
        <v>177</v>
      </c>
      <c r="AE10" s="645"/>
      <c r="AF10" s="645"/>
      <c r="AG10" s="645"/>
      <c r="AH10" s="645"/>
      <c r="AI10" s="645"/>
      <c r="AJ10" s="645"/>
      <c r="AK10" s="645"/>
      <c r="AL10" s="646" t="s">
        <v>243</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37390</v>
      </c>
      <c r="BH10" s="642"/>
      <c r="BI10" s="642"/>
      <c r="BJ10" s="642"/>
      <c r="BK10" s="642"/>
      <c r="BL10" s="642"/>
      <c r="BM10" s="642"/>
      <c r="BN10" s="643"/>
      <c r="BO10" s="644">
        <v>2.2000000000000002</v>
      </c>
      <c r="BP10" s="644"/>
      <c r="BQ10" s="644"/>
      <c r="BR10" s="644"/>
      <c r="BS10" s="650" t="s">
        <v>243</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t="s">
        <v>177</v>
      </c>
      <c r="CS10" s="642"/>
      <c r="CT10" s="642"/>
      <c r="CU10" s="642"/>
      <c r="CV10" s="642"/>
      <c r="CW10" s="642"/>
      <c r="CX10" s="642"/>
      <c r="CY10" s="643"/>
      <c r="CZ10" s="644" t="s">
        <v>243</v>
      </c>
      <c r="DA10" s="644"/>
      <c r="DB10" s="644"/>
      <c r="DC10" s="644"/>
      <c r="DD10" s="650" t="s">
        <v>177</v>
      </c>
      <c r="DE10" s="642"/>
      <c r="DF10" s="642"/>
      <c r="DG10" s="642"/>
      <c r="DH10" s="642"/>
      <c r="DI10" s="642"/>
      <c r="DJ10" s="642"/>
      <c r="DK10" s="642"/>
      <c r="DL10" s="642"/>
      <c r="DM10" s="642"/>
      <c r="DN10" s="642"/>
      <c r="DO10" s="642"/>
      <c r="DP10" s="643"/>
      <c r="DQ10" s="650" t="s">
        <v>177</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177</v>
      </c>
      <c r="S11" s="642"/>
      <c r="T11" s="642"/>
      <c r="U11" s="642"/>
      <c r="V11" s="642"/>
      <c r="W11" s="642"/>
      <c r="X11" s="642"/>
      <c r="Y11" s="643"/>
      <c r="Z11" s="644" t="s">
        <v>177</v>
      </c>
      <c r="AA11" s="644"/>
      <c r="AB11" s="644"/>
      <c r="AC11" s="644"/>
      <c r="AD11" s="645" t="s">
        <v>243</v>
      </c>
      <c r="AE11" s="645"/>
      <c r="AF11" s="645"/>
      <c r="AG11" s="645"/>
      <c r="AH11" s="645"/>
      <c r="AI11" s="645"/>
      <c r="AJ11" s="645"/>
      <c r="AK11" s="645"/>
      <c r="AL11" s="646" t="s">
        <v>243</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58968</v>
      </c>
      <c r="BH11" s="642"/>
      <c r="BI11" s="642"/>
      <c r="BJ11" s="642"/>
      <c r="BK11" s="642"/>
      <c r="BL11" s="642"/>
      <c r="BM11" s="642"/>
      <c r="BN11" s="643"/>
      <c r="BO11" s="644">
        <v>3.5</v>
      </c>
      <c r="BP11" s="644"/>
      <c r="BQ11" s="644"/>
      <c r="BR11" s="644"/>
      <c r="BS11" s="650">
        <v>11696</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1232529</v>
      </c>
      <c r="CS11" s="642"/>
      <c r="CT11" s="642"/>
      <c r="CU11" s="642"/>
      <c r="CV11" s="642"/>
      <c r="CW11" s="642"/>
      <c r="CX11" s="642"/>
      <c r="CY11" s="643"/>
      <c r="CZ11" s="644">
        <v>9.6999999999999993</v>
      </c>
      <c r="DA11" s="644"/>
      <c r="DB11" s="644"/>
      <c r="DC11" s="644"/>
      <c r="DD11" s="650">
        <v>475806</v>
      </c>
      <c r="DE11" s="642"/>
      <c r="DF11" s="642"/>
      <c r="DG11" s="642"/>
      <c r="DH11" s="642"/>
      <c r="DI11" s="642"/>
      <c r="DJ11" s="642"/>
      <c r="DK11" s="642"/>
      <c r="DL11" s="642"/>
      <c r="DM11" s="642"/>
      <c r="DN11" s="642"/>
      <c r="DO11" s="642"/>
      <c r="DP11" s="643"/>
      <c r="DQ11" s="650">
        <v>499313</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346492</v>
      </c>
      <c r="S12" s="642"/>
      <c r="T12" s="642"/>
      <c r="U12" s="642"/>
      <c r="V12" s="642"/>
      <c r="W12" s="642"/>
      <c r="X12" s="642"/>
      <c r="Y12" s="643"/>
      <c r="Z12" s="644">
        <v>2.6</v>
      </c>
      <c r="AA12" s="644"/>
      <c r="AB12" s="644"/>
      <c r="AC12" s="644"/>
      <c r="AD12" s="645">
        <v>346492</v>
      </c>
      <c r="AE12" s="645"/>
      <c r="AF12" s="645"/>
      <c r="AG12" s="645"/>
      <c r="AH12" s="645"/>
      <c r="AI12" s="645"/>
      <c r="AJ12" s="645"/>
      <c r="AK12" s="645"/>
      <c r="AL12" s="646">
        <v>5.4</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862874</v>
      </c>
      <c r="BH12" s="642"/>
      <c r="BI12" s="642"/>
      <c r="BJ12" s="642"/>
      <c r="BK12" s="642"/>
      <c r="BL12" s="642"/>
      <c r="BM12" s="642"/>
      <c r="BN12" s="643"/>
      <c r="BO12" s="644">
        <v>51.1</v>
      </c>
      <c r="BP12" s="644"/>
      <c r="BQ12" s="644"/>
      <c r="BR12" s="644"/>
      <c r="BS12" s="650">
        <v>89212</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363675</v>
      </c>
      <c r="CS12" s="642"/>
      <c r="CT12" s="642"/>
      <c r="CU12" s="642"/>
      <c r="CV12" s="642"/>
      <c r="CW12" s="642"/>
      <c r="CX12" s="642"/>
      <c r="CY12" s="643"/>
      <c r="CZ12" s="644">
        <v>2.9</v>
      </c>
      <c r="DA12" s="644"/>
      <c r="DB12" s="644"/>
      <c r="DC12" s="644"/>
      <c r="DD12" s="650">
        <v>49248</v>
      </c>
      <c r="DE12" s="642"/>
      <c r="DF12" s="642"/>
      <c r="DG12" s="642"/>
      <c r="DH12" s="642"/>
      <c r="DI12" s="642"/>
      <c r="DJ12" s="642"/>
      <c r="DK12" s="642"/>
      <c r="DL12" s="642"/>
      <c r="DM12" s="642"/>
      <c r="DN12" s="642"/>
      <c r="DO12" s="642"/>
      <c r="DP12" s="643"/>
      <c r="DQ12" s="650">
        <v>185065</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5691</v>
      </c>
      <c r="S13" s="642"/>
      <c r="T13" s="642"/>
      <c r="U13" s="642"/>
      <c r="V13" s="642"/>
      <c r="W13" s="642"/>
      <c r="X13" s="642"/>
      <c r="Y13" s="643"/>
      <c r="Z13" s="644">
        <v>0</v>
      </c>
      <c r="AA13" s="644"/>
      <c r="AB13" s="644"/>
      <c r="AC13" s="644"/>
      <c r="AD13" s="645">
        <v>5691</v>
      </c>
      <c r="AE13" s="645"/>
      <c r="AF13" s="645"/>
      <c r="AG13" s="645"/>
      <c r="AH13" s="645"/>
      <c r="AI13" s="645"/>
      <c r="AJ13" s="645"/>
      <c r="AK13" s="645"/>
      <c r="AL13" s="646">
        <v>0.1</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836416</v>
      </c>
      <c r="BH13" s="642"/>
      <c r="BI13" s="642"/>
      <c r="BJ13" s="642"/>
      <c r="BK13" s="642"/>
      <c r="BL13" s="642"/>
      <c r="BM13" s="642"/>
      <c r="BN13" s="643"/>
      <c r="BO13" s="644">
        <v>49.5</v>
      </c>
      <c r="BP13" s="644"/>
      <c r="BQ13" s="644"/>
      <c r="BR13" s="644"/>
      <c r="BS13" s="650">
        <v>89212</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1129555</v>
      </c>
      <c r="CS13" s="642"/>
      <c r="CT13" s="642"/>
      <c r="CU13" s="642"/>
      <c r="CV13" s="642"/>
      <c r="CW13" s="642"/>
      <c r="CX13" s="642"/>
      <c r="CY13" s="643"/>
      <c r="CZ13" s="644">
        <v>8.9</v>
      </c>
      <c r="DA13" s="644"/>
      <c r="DB13" s="644"/>
      <c r="DC13" s="644"/>
      <c r="DD13" s="650">
        <v>816738</v>
      </c>
      <c r="DE13" s="642"/>
      <c r="DF13" s="642"/>
      <c r="DG13" s="642"/>
      <c r="DH13" s="642"/>
      <c r="DI13" s="642"/>
      <c r="DJ13" s="642"/>
      <c r="DK13" s="642"/>
      <c r="DL13" s="642"/>
      <c r="DM13" s="642"/>
      <c r="DN13" s="642"/>
      <c r="DO13" s="642"/>
      <c r="DP13" s="643"/>
      <c r="DQ13" s="650">
        <v>343280</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177</v>
      </c>
      <c r="S14" s="642"/>
      <c r="T14" s="642"/>
      <c r="U14" s="642"/>
      <c r="V14" s="642"/>
      <c r="W14" s="642"/>
      <c r="X14" s="642"/>
      <c r="Y14" s="643"/>
      <c r="Z14" s="644" t="s">
        <v>177</v>
      </c>
      <c r="AA14" s="644"/>
      <c r="AB14" s="644"/>
      <c r="AC14" s="644"/>
      <c r="AD14" s="645" t="s">
        <v>177</v>
      </c>
      <c r="AE14" s="645"/>
      <c r="AF14" s="645"/>
      <c r="AG14" s="645"/>
      <c r="AH14" s="645"/>
      <c r="AI14" s="645"/>
      <c r="AJ14" s="645"/>
      <c r="AK14" s="645"/>
      <c r="AL14" s="646" t="s">
        <v>243</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72801</v>
      </c>
      <c r="BH14" s="642"/>
      <c r="BI14" s="642"/>
      <c r="BJ14" s="642"/>
      <c r="BK14" s="642"/>
      <c r="BL14" s="642"/>
      <c r="BM14" s="642"/>
      <c r="BN14" s="643"/>
      <c r="BO14" s="644">
        <v>4.3</v>
      </c>
      <c r="BP14" s="644"/>
      <c r="BQ14" s="644"/>
      <c r="BR14" s="644"/>
      <c r="BS14" s="650" t="s">
        <v>177</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382578</v>
      </c>
      <c r="CS14" s="642"/>
      <c r="CT14" s="642"/>
      <c r="CU14" s="642"/>
      <c r="CV14" s="642"/>
      <c r="CW14" s="642"/>
      <c r="CX14" s="642"/>
      <c r="CY14" s="643"/>
      <c r="CZ14" s="644">
        <v>3</v>
      </c>
      <c r="DA14" s="644"/>
      <c r="DB14" s="644"/>
      <c r="DC14" s="644"/>
      <c r="DD14" s="650">
        <v>28040</v>
      </c>
      <c r="DE14" s="642"/>
      <c r="DF14" s="642"/>
      <c r="DG14" s="642"/>
      <c r="DH14" s="642"/>
      <c r="DI14" s="642"/>
      <c r="DJ14" s="642"/>
      <c r="DK14" s="642"/>
      <c r="DL14" s="642"/>
      <c r="DM14" s="642"/>
      <c r="DN14" s="642"/>
      <c r="DO14" s="642"/>
      <c r="DP14" s="643"/>
      <c r="DQ14" s="650">
        <v>348911</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19989</v>
      </c>
      <c r="S15" s="642"/>
      <c r="T15" s="642"/>
      <c r="U15" s="642"/>
      <c r="V15" s="642"/>
      <c r="W15" s="642"/>
      <c r="X15" s="642"/>
      <c r="Y15" s="643"/>
      <c r="Z15" s="644">
        <v>0.2</v>
      </c>
      <c r="AA15" s="644"/>
      <c r="AB15" s="644"/>
      <c r="AC15" s="644"/>
      <c r="AD15" s="645">
        <v>19989</v>
      </c>
      <c r="AE15" s="645"/>
      <c r="AF15" s="645"/>
      <c r="AG15" s="645"/>
      <c r="AH15" s="645"/>
      <c r="AI15" s="645"/>
      <c r="AJ15" s="645"/>
      <c r="AK15" s="645"/>
      <c r="AL15" s="646">
        <v>0.3</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109794</v>
      </c>
      <c r="BH15" s="642"/>
      <c r="BI15" s="642"/>
      <c r="BJ15" s="642"/>
      <c r="BK15" s="642"/>
      <c r="BL15" s="642"/>
      <c r="BM15" s="642"/>
      <c r="BN15" s="643"/>
      <c r="BO15" s="644">
        <v>6.5</v>
      </c>
      <c r="BP15" s="644"/>
      <c r="BQ15" s="644"/>
      <c r="BR15" s="644"/>
      <c r="BS15" s="650" t="s">
        <v>243</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866896</v>
      </c>
      <c r="CS15" s="642"/>
      <c r="CT15" s="642"/>
      <c r="CU15" s="642"/>
      <c r="CV15" s="642"/>
      <c r="CW15" s="642"/>
      <c r="CX15" s="642"/>
      <c r="CY15" s="643"/>
      <c r="CZ15" s="644">
        <v>6.8</v>
      </c>
      <c r="DA15" s="644"/>
      <c r="DB15" s="644"/>
      <c r="DC15" s="644"/>
      <c r="DD15" s="650">
        <v>150540</v>
      </c>
      <c r="DE15" s="642"/>
      <c r="DF15" s="642"/>
      <c r="DG15" s="642"/>
      <c r="DH15" s="642"/>
      <c r="DI15" s="642"/>
      <c r="DJ15" s="642"/>
      <c r="DK15" s="642"/>
      <c r="DL15" s="642"/>
      <c r="DM15" s="642"/>
      <c r="DN15" s="642"/>
      <c r="DO15" s="642"/>
      <c r="DP15" s="643"/>
      <c r="DQ15" s="650">
        <v>709692</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177</v>
      </c>
      <c r="S16" s="642"/>
      <c r="T16" s="642"/>
      <c r="U16" s="642"/>
      <c r="V16" s="642"/>
      <c r="W16" s="642"/>
      <c r="X16" s="642"/>
      <c r="Y16" s="643"/>
      <c r="Z16" s="644" t="s">
        <v>243</v>
      </c>
      <c r="AA16" s="644"/>
      <c r="AB16" s="644"/>
      <c r="AC16" s="644"/>
      <c r="AD16" s="645" t="s">
        <v>177</v>
      </c>
      <c r="AE16" s="645"/>
      <c r="AF16" s="645"/>
      <c r="AG16" s="645"/>
      <c r="AH16" s="645"/>
      <c r="AI16" s="645"/>
      <c r="AJ16" s="645"/>
      <c r="AK16" s="645"/>
      <c r="AL16" s="646" t="s">
        <v>177</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177</v>
      </c>
      <c r="BH16" s="642"/>
      <c r="BI16" s="642"/>
      <c r="BJ16" s="642"/>
      <c r="BK16" s="642"/>
      <c r="BL16" s="642"/>
      <c r="BM16" s="642"/>
      <c r="BN16" s="643"/>
      <c r="BO16" s="644" t="s">
        <v>177</v>
      </c>
      <c r="BP16" s="644"/>
      <c r="BQ16" s="644"/>
      <c r="BR16" s="644"/>
      <c r="BS16" s="650" t="s">
        <v>177</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271717</v>
      </c>
      <c r="CS16" s="642"/>
      <c r="CT16" s="642"/>
      <c r="CU16" s="642"/>
      <c r="CV16" s="642"/>
      <c r="CW16" s="642"/>
      <c r="CX16" s="642"/>
      <c r="CY16" s="643"/>
      <c r="CZ16" s="644">
        <v>2.1</v>
      </c>
      <c r="DA16" s="644"/>
      <c r="DB16" s="644"/>
      <c r="DC16" s="644"/>
      <c r="DD16" s="650" t="s">
        <v>177</v>
      </c>
      <c r="DE16" s="642"/>
      <c r="DF16" s="642"/>
      <c r="DG16" s="642"/>
      <c r="DH16" s="642"/>
      <c r="DI16" s="642"/>
      <c r="DJ16" s="642"/>
      <c r="DK16" s="642"/>
      <c r="DL16" s="642"/>
      <c r="DM16" s="642"/>
      <c r="DN16" s="642"/>
      <c r="DO16" s="642"/>
      <c r="DP16" s="643"/>
      <c r="DQ16" s="650">
        <v>127629</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6029</v>
      </c>
      <c r="S17" s="642"/>
      <c r="T17" s="642"/>
      <c r="U17" s="642"/>
      <c r="V17" s="642"/>
      <c r="W17" s="642"/>
      <c r="X17" s="642"/>
      <c r="Y17" s="643"/>
      <c r="Z17" s="644">
        <v>0</v>
      </c>
      <c r="AA17" s="644"/>
      <c r="AB17" s="644"/>
      <c r="AC17" s="644"/>
      <c r="AD17" s="645">
        <v>6029</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177</v>
      </c>
      <c r="BH17" s="642"/>
      <c r="BI17" s="642"/>
      <c r="BJ17" s="642"/>
      <c r="BK17" s="642"/>
      <c r="BL17" s="642"/>
      <c r="BM17" s="642"/>
      <c r="BN17" s="643"/>
      <c r="BO17" s="644" t="s">
        <v>243</v>
      </c>
      <c r="BP17" s="644"/>
      <c r="BQ17" s="644"/>
      <c r="BR17" s="644"/>
      <c r="BS17" s="650" t="s">
        <v>266</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924987</v>
      </c>
      <c r="CS17" s="642"/>
      <c r="CT17" s="642"/>
      <c r="CU17" s="642"/>
      <c r="CV17" s="642"/>
      <c r="CW17" s="642"/>
      <c r="CX17" s="642"/>
      <c r="CY17" s="643"/>
      <c r="CZ17" s="644">
        <v>7.3</v>
      </c>
      <c r="DA17" s="644"/>
      <c r="DB17" s="644"/>
      <c r="DC17" s="644"/>
      <c r="DD17" s="650" t="s">
        <v>243</v>
      </c>
      <c r="DE17" s="642"/>
      <c r="DF17" s="642"/>
      <c r="DG17" s="642"/>
      <c r="DH17" s="642"/>
      <c r="DI17" s="642"/>
      <c r="DJ17" s="642"/>
      <c r="DK17" s="642"/>
      <c r="DL17" s="642"/>
      <c r="DM17" s="642"/>
      <c r="DN17" s="642"/>
      <c r="DO17" s="642"/>
      <c r="DP17" s="643"/>
      <c r="DQ17" s="650">
        <v>896072</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4880864</v>
      </c>
      <c r="S18" s="642"/>
      <c r="T18" s="642"/>
      <c r="U18" s="642"/>
      <c r="V18" s="642"/>
      <c r="W18" s="642"/>
      <c r="X18" s="642"/>
      <c r="Y18" s="643"/>
      <c r="Z18" s="644">
        <v>37.200000000000003</v>
      </c>
      <c r="AA18" s="644"/>
      <c r="AB18" s="644"/>
      <c r="AC18" s="644"/>
      <c r="AD18" s="645">
        <v>4234826</v>
      </c>
      <c r="AE18" s="645"/>
      <c r="AF18" s="645"/>
      <c r="AG18" s="645"/>
      <c r="AH18" s="645"/>
      <c r="AI18" s="645"/>
      <c r="AJ18" s="645"/>
      <c r="AK18" s="645"/>
      <c r="AL18" s="646">
        <v>65.5</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177</v>
      </c>
      <c r="BH18" s="642"/>
      <c r="BI18" s="642"/>
      <c r="BJ18" s="642"/>
      <c r="BK18" s="642"/>
      <c r="BL18" s="642"/>
      <c r="BM18" s="642"/>
      <c r="BN18" s="643"/>
      <c r="BO18" s="644" t="s">
        <v>243</v>
      </c>
      <c r="BP18" s="644"/>
      <c r="BQ18" s="644"/>
      <c r="BR18" s="644"/>
      <c r="BS18" s="650" t="s">
        <v>243</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243</v>
      </c>
      <c r="CS18" s="642"/>
      <c r="CT18" s="642"/>
      <c r="CU18" s="642"/>
      <c r="CV18" s="642"/>
      <c r="CW18" s="642"/>
      <c r="CX18" s="642"/>
      <c r="CY18" s="643"/>
      <c r="CZ18" s="644" t="s">
        <v>243</v>
      </c>
      <c r="DA18" s="644"/>
      <c r="DB18" s="644"/>
      <c r="DC18" s="644"/>
      <c r="DD18" s="650" t="s">
        <v>243</v>
      </c>
      <c r="DE18" s="642"/>
      <c r="DF18" s="642"/>
      <c r="DG18" s="642"/>
      <c r="DH18" s="642"/>
      <c r="DI18" s="642"/>
      <c r="DJ18" s="642"/>
      <c r="DK18" s="642"/>
      <c r="DL18" s="642"/>
      <c r="DM18" s="642"/>
      <c r="DN18" s="642"/>
      <c r="DO18" s="642"/>
      <c r="DP18" s="643"/>
      <c r="DQ18" s="650" t="s">
        <v>177</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4234826</v>
      </c>
      <c r="S19" s="642"/>
      <c r="T19" s="642"/>
      <c r="U19" s="642"/>
      <c r="V19" s="642"/>
      <c r="W19" s="642"/>
      <c r="X19" s="642"/>
      <c r="Y19" s="643"/>
      <c r="Z19" s="644">
        <v>32.200000000000003</v>
      </c>
      <c r="AA19" s="644"/>
      <c r="AB19" s="644"/>
      <c r="AC19" s="644"/>
      <c r="AD19" s="645">
        <v>4234826</v>
      </c>
      <c r="AE19" s="645"/>
      <c r="AF19" s="645"/>
      <c r="AG19" s="645"/>
      <c r="AH19" s="645"/>
      <c r="AI19" s="645"/>
      <c r="AJ19" s="645"/>
      <c r="AK19" s="645"/>
      <c r="AL19" s="646">
        <v>65.5</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243</v>
      </c>
      <c r="BH19" s="642"/>
      <c r="BI19" s="642"/>
      <c r="BJ19" s="642"/>
      <c r="BK19" s="642"/>
      <c r="BL19" s="642"/>
      <c r="BM19" s="642"/>
      <c r="BN19" s="643"/>
      <c r="BO19" s="644" t="s">
        <v>177</v>
      </c>
      <c r="BP19" s="644"/>
      <c r="BQ19" s="644"/>
      <c r="BR19" s="644"/>
      <c r="BS19" s="650" t="s">
        <v>243</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243</v>
      </c>
      <c r="CS19" s="642"/>
      <c r="CT19" s="642"/>
      <c r="CU19" s="642"/>
      <c r="CV19" s="642"/>
      <c r="CW19" s="642"/>
      <c r="CX19" s="642"/>
      <c r="CY19" s="643"/>
      <c r="CZ19" s="644" t="s">
        <v>243</v>
      </c>
      <c r="DA19" s="644"/>
      <c r="DB19" s="644"/>
      <c r="DC19" s="644"/>
      <c r="DD19" s="650" t="s">
        <v>177</v>
      </c>
      <c r="DE19" s="642"/>
      <c r="DF19" s="642"/>
      <c r="DG19" s="642"/>
      <c r="DH19" s="642"/>
      <c r="DI19" s="642"/>
      <c r="DJ19" s="642"/>
      <c r="DK19" s="642"/>
      <c r="DL19" s="642"/>
      <c r="DM19" s="642"/>
      <c r="DN19" s="642"/>
      <c r="DO19" s="642"/>
      <c r="DP19" s="643"/>
      <c r="DQ19" s="650" t="s">
        <v>177</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646038</v>
      </c>
      <c r="S20" s="642"/>
      <c r="T20" s="642"/>
      <c r="U20" s="642"/>
      <c r="V20" s="642"/>
      <c r="W20" s="642"/>
      <c r="X20" s="642"/>
      <c r="Y20" s="643"/>
      <c r="Z20" s="644">
        <v>4.9000000000000004</v>
      </c>
      <c r="AA20" s="644"/>
      <c r="AB20" s="644"/>
      <c r="AC20" s="644"/>
      <c r="AD20" s="645" t="s">
        <v>177</v>
      </c>
      <c r="AE20" s="645"/>
      <c r="AF20" s="645"/>
      <c r="AG20" s="645"/>
      <c r="AH20" s="645"/>
      <c r="AI20" s="645"/>
      <c r="AJ20" s="645"/>
      <c r="AK20" s="645"/>
      <c r="AL20" s="646" t="s">
        <v>243</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177</v>
      </c>
      <c r="BH20" s="642"/>
      <c r="BI20" s="642"/>
      <c r="BJ20" s="642"/>
      <c r="BK20" s="642"/>
      <c r="BL20" s="642"/>
      <c r="BM20" s="642"/>
      <c r="BN20" s="643"/>
      <c r="BO20" s="644" t="s">
        <v>243</v>
      </c>
      <c r="BP20" s="644"/>
      <c r="BQ20" s="644"/>
      <c r="BR20" s="644"/>
      <c r="BS20" s="650" t="s">
        <v>177</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12750633</v>
      </c>
      <c r="CS20" s="642"/>
      <c r="CT20" s="642"/>
      <c r="CU20" s="642"/>
      <c r="CV20" s="642"/>
      <c r="CW20" s="642"/>
      <c r="CX20" s="642"/>
      <c r="CY20" s="643"/>
      <c r="CZ20" s="644">
        <v>100</v>
      </c>
      <c r="DA20" s="644"/>
      <c r="DB20" s="644"/>
      <c r="DC20" s="644"/>
      <c r="DD20" s="650">
        <v>2047794</v>
      </c>
      <c r="DE20" s="642"/>
      <c r="DF20" s="642"/>
      <c r="DG20" s="642"/>
      <c r="DH20" s="642"/>
      <c r="DI20" s="642"/>
      <c r="DJ20" s="642"/>
      <c r="DK20" s="642"/>
      <c r="DL20" s="642"/>
      <c r="DM20" s="642"/>
      <c r="DN20" s="642"/>
      <c r="DO20" s="642"/>
      <c r="DP20" s="643"/>
      <c r="DQ20" s="650">
        <v>7757370</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177</v>
      </c>
      <c r="S21" s="642"/>
      <c r="T21" s="642"/>
      <c r="U21" s="642"/>
      <c r="V21" s="642"/>
      <c r="W21" s="642"/>
      <c r="X21" s="642"/>
      <c r="Y21" s="643"/>
      <c r="Z21" s="644" t="s">
        <v>177</v>
      </c>
      <c r="AA21" s="644"/>
      <c r="AB21" s="644"/>
      <c r="AC21" s="644"/>
      <c r="AD21" s="645" t="s">
        <v>243</v>
      </c>
      <c r="AE21" s="645"/>
      <c r="AF21" s="645"/>
      <c r="AG21" s="645"/>
      <c r="AH21" s="645"/>
      <c r="AI21" s="645"/>
      <c r="AJ21" s="645"/>
      <c r="AK21" s="645"/>
      <c r="AL21" s="646" t="s">
        <v>177</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177</v>
      </c>
      <c r="BH21" s="642"/>
      <c r="BI21" s="642"/>
      <c r="BJ21" s="642"/>
      <c r="BK21" s="642"/>
      <c r="BL21" s="642"/>
      <c r="BM21" s="642"/>
      <c r="BN21" s="643"/>
      <c r="BO21" s="644" t="s">
        <v>266</v>
      </c>
      <c r="BP21" s="644"/>
      <c r="BQ21" s="644"/>
      <c r="BR21" s="644"/>
      <c r="BS21" s="650" t="s">
        <v>177</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7072638</v>
      </c>
      <c r="S22" s="642"/>
      <c r="T22" s="642"/>
      <c r="U22" s="642"/>
      <c r="V22" s="642"/>
      <c r="W22" s="642"/>
      <c r="X22" s="642"/>
      <c r="Y22" s="643"/>
      <c r="Z22" s="644">
        <v>53.9</v>
      </c>
      <c r="AA22" s="644"/>
      <c r="AB22" s="644"/>
      <c r="AC22" s="644"/>
      <c r="AD22" s="645">
        <v>6426600</v>
      </c>
      <c r="AE22" s="645"/>
      <c r="AF22" s="645"/>
      <c r="AG22" s="645"/>
      <c r="AH22" s="645"/>
      <c r="AI22" s="645"/>
      <c r="AJ22" s="645"/>
      <c r="AK22" s="645"/>
      <c r="AL22" s="646">
        <v>99.4</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243</v>
      </c>
      <c r="BH22" s="642"/>
      <c r="BI22" s="642"/>
      <c r="BJ22" s="642"/>
      <c r="BK22" s="642"/>
      <c r="BL22" s="642"/>
      <c r="BM22" s="642"/>
      <c r="BN22" s="643"/>
      <c r="BO22" s="644" t="s">
        <v>177</v>
      </c>
      <c r="BP22" s="644"/>
      <c r="BQ22" s="644"/>
      <c r="BR22" s="644"/>
      <c r="BS22" s="650" t="s">
        <v>177</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2264</v>
      </c>
      <c r="S23" s="642"/>
      <c r="T23" s="642"/>
      <c r="U23" s="642"/>
      <c r="V23" s="642"/>
      <c r="W23" s="642"/>
      <c r="X23" s="642"/>
      <c r="Y23" s="643"/>
      <c r="Z23" s="644">
        <v>0</v>
      </c>
      <c r="AA23" s="644"/>
      <c r="AB23" s="644"/>
      <c r="AC23" s="644"/>
      <c r="AD23" s="645">
        <v>2264</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177</v>
      </c>
      <c r="BH23" s="642"/>
      <c r="BI23" s="642"/>
      <c r="BJ23" s="642"/>
      <c r="BK23" s="642"/>
      <c r="BL23" s="642"/>
      <c r="BM23" s="642"/>
      <c r="BN23" s="643"/>
      <c r="BO23" s="644" t="s">
        <v>177</v>
      </c>
      <c r="BP23" s="644"/>
      <c r="BQ23" s="644"/>
      <c r="BR23" s="644"/>
      <c r="BS23" s="650" t="s">
        <v>177</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3" t="s">
        <v>287</v>
      </c>
      <c r="DM23" s="674"/>
      <c r="DN23" s="674"/>
      <c r="DO23" s="674"/>
      <c r="DP23" s="674"/>
      <c r="DQ23" s="674"/>
      <c r="DR23" s="674"/>
      <c r="DS23" s="674"/>
      <c r="DT23" s="674"/>
      <c r="DU23" s="674"/>
      <c r="DV23" s="675"/>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113389</v>
      </c>
      <c r="S24" s="642"/>
      <c r="T24" s="642"/>
      <c r="U24" s="642"/>
      <c r="V24" s="642"/>
      <c r="W24" s="642"/>
      <c r="X24" s="642"/>
      <c r="Y24" s="643"/>
      <c r="Z24" s="644">
        <v>0.9</v>
      </c>
      <c r="AA24" s="644"/>
      <c r="AB24" s="644"/>
      <c r="AC24" s="644"/>
      <c r="AD24" s="645">
        <v>172</v>
      </c>
      <c r="AE24" s="645"/>
      <c r="AF24" s="645"/>
      <c r="AG24" s="645"/>
      <c r="AH24" s="645"/>
      <c r="AI24" s="645"/>
      <c r="AJ24" s="645"/>
      <c r="AK24" s="645"/>
      <c r="AL24" s="646">
        <v>0</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177</v>
      </c>
      <c r="BH24" s="642"/>
      <c r="BI24" s="642"/>
      <c r="BJ24" s="642"/>
      <c r="BK24" s="642"/>
      <c r="BL24" s="642"/>
      <c r="BM24" s="642"/>
      <c r="BN24" s="643"/>
      <c r="BO24" s="644" t="s">
        <v>177</v>
      </c>
      <c r="BP24" s="644"/>
      <c r="BQ24" s="644"/>
      <c r="BR24" s="644"/>
      <c r="BS24" s="650" t="s">
        <v>243</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5718213</v>
      </c>
      <c r="CS24" s="631"/>
      <c r="CT24" s="631"/>
      <c r="CU24" s="631"/>
      <c r="CV24" s="631"/>
      <c r="CW24" s="631"/>
      <c r="CX24" s="631"/>
      <c r="CY24" s="632"/>
      <c r="CZ24" s="635">
        <v>44.8</v>
      </c>
      <c r="DA24" s="636"/>
      <c r="DB24" s="636"/>
      <c r="DC24" s="655"/>
      <c r="DD24" s="676">
        <v>3797451</v>
      </c>
      <c r="DE24" s="631"/>
      <c r="DF24" s="631"/>
      <c r="DG24" s="631"/>
      <c r="DH24" s="631"/>
      <c r="DI24" s="631"/>
      <c r="DJ24" s="631"/>
      <c r="DK24" s="632"/>
      <c r="DL24" s="676">
        <v>3724916</v>
      </c>
      <c r="DM24" s="631"/>
      <c r="DN24" s="631"/>
      <c r="DO24" s="631"/>
      <c r="DP24" s="631"/>
      <c r="DQ24" s="631"/>
      <c r="DR24" s="631"/>
      <c r="DS24" s="631"/>
      <c r="DT24" s="631"/>
      <c r="DU24" s="631"/>
      <c r="DV24" s="632"/>
      <c r="DW24" s="635">
        <v>55.2</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155143</v>
      </c>
      <c r="S25" s="642"/>
      <c r="T25" s="642"/>
      <c r="U25" s="642"/>
      <c r="V25" s="642"/>
      <c r="W25" s="642"/>
      <c r="X25" s="642"/>
      <c r="Y25" s="643"/>
      <c r="Z25" s="644">
        <v>1.2</v>
      </c>
      <c r="AA25" s="644"/>
      <c r="AB25" s="644"/>
      <c r="AC25" s="644"/>
      <c r="AD25" s="645">
        <v>5200</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177</v>
      </c>
      <c r="BH25" s="642"/>
      <c r="BI25" s="642"/>
      <c r="BJ25" s="642"/>
      <c r="BK25" s="642"/>
      <c r="BL25" s="642"/>
      <c r="BM25" s="642"/>
      <c r="BN25" s="643"/>
      <c r="BO25" s="644" t="s">
        <v>177</v>
      </c>
      <c r="BP25" s="644"/>
      <c r="BQ25" s="644"/>
      <c r="BR25" s="644"/>
      <c r="BS25" s="650" t="s">
        <v>177</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1987317</v>
      </c>
      <c r="CS25" s="665"/>
      <c r="CT25" s="665"/>
      <c r="CU25" s="665"/>
      <c r="CV25" s="665"/>
      <c r="CW25" s="665"/>
      <c r="CX25" s="665"/>
      <c r="CY25" s="666"/>
      <c r="CZ25" s="646">
        <v>15.6</v>
      </c>
      <c r="DA25" s="677"/>
      <c r="DB25" s="677"/>
      <c r="DC25" s="679"/>
      <c r="DD25" s="650">
        <v>1877842</v>
      </c>
      <c r="DE25" s="665"/>
      <c r="DF25" s="665"/>
      <c r="DG25" s="665"/>
      <c r="DH25" s="665"/>
      <c r="DI25" s="665"/>
      <c r="DJ25" s="665"/>
      <c r="DK25" s="666"/>
      <c r="DL25" s="650">
        <v>1847726</v>
      </c>
      <c r="DM25" s="665"/>
      <c r="DN25" s="665"/>
      <c r="DO25" s="665"/>
      <c r="DP25" s="665"/>
      <c r="DQ25" s="665"/>
      <c r="DR25" s="665"/>
      <c r="DS25" s="665"/>
      <c r="DT25" s="665"/>
      <c r="DU25" s="665"/>
      <c r="DV25" s="666"/>
      <c r="DW25" s="646">
        <v>27.4</v>
      </c>
      <c r="DX25" s="677"/>
      <c r="DY25" s="677"/>
      <c r="DZ25" s="677"/>
      <c r="EA25" s="677"/>
      <c r="EB25" s="677"/>
      <c r="EC25" s="678"/>
    </row>
    <row r="26" spans="2:133" ht="11.25" customHeight="1" x14ac:dyDescent="0.15">
      <c r="B26" s="638" t="s">
        <v>295</v>
      </c>
      <c r="C26" s="639"/>
      <c r="D26" s="639"/>
      <c r="E26" s="639"/>
      <c r="F26" s="639"/>
      <c r="G26" s="639"/>
      <c r="H26" s="639"/>
      <c r="I26" s="639"/>
      <c r="J26" s="639"/>
      <c r="K26" s="639"/>
      <c r="L26" s="639"/>
      <c r="M26" s="639"/>
      <c r="N26" s="639"/>
      <c r="O26" s="639"/>
      <c r="P26" s="639"/>
      <c r="Q26" s="640"/>
      <c r="R26" s="641">
        <v>34493</v>
      </c>
      <c r="S26" s="642"/>
      <c r="T26" s="642"/>
      <c r="U26" s="642"/>
      <c r="V26" s="642"/>
      <c r="W26" s="642"/>
      <c r="X26" s="642"/>
      <c r="Y26" s="643"/>
      <c r="Z26" s="644">
        <v>0.3</v>
      </c>
      <c r="AA26" s="644"/>
      <c r="AB26" s="644"/>
      <c r="AC26" s="644"/>
      <c r="AD26" s="645" t="s">
        <v>243</v>
      </c>
      <c r="AE26" s="645"/>
      <c r="AF26" s="645"/>
      <c r="AG26" s="645"/>
      <c r="AH26" s="645"/>
      <c r="AI26" s="645"/>
      <c r="AJ26" s="645"/>
      <c r="AK26" s="645"/>
      <c r="AL26" s="646" t="s">
        <v>177</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177</v>
      </c>
      <c r="BH26" s="642"/>
      <c r="BI26" s="642"/>
      <c r="BJ26" s="642"/>
      <c r="BK26" s="642"/>
      <c r="BL26" s="642"/>
      <c r="BM26" s="642"/>
      <c r="BN26" s="643"/>
      <c r="BO26" s="644" t="s">
        <v>177</v>
      </c>
      <c r="BP26" s="644"/>
      <c r="BQ26" s="644"/>
      <c r="BR26" s="644"/>
      <c r="BS26" s="650" t="s">
        <v>243</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1242836</v>
      </c>
      <c r="CS26" s="642"/>
      <c r="CT26" s="642"/>
      <c r="CU26" s="642"/>
      <c r="CV26" s="642"/>
      <c r="CW26" s="642"/>
      <c r="CX26" s="642"/>
      <c r="CY26" s="643"/>
      <c r="CZ26" s="646">
        <v>9.6999999999999993</v>
      </c>
      <c r="DA26" s="677"/>
      <c r="DB26" s="677"/>
      <c r="DC26" s="679"/>
      <c r="DD26" s="650">
        <v>1158349</v>
      </c>
      <c r="DE26" s="642"/>
      <c r="DF26" s="642"/>
      <c r="DG26" s="642"/>
      <c r="DH26" s="642"/>
      <c r="DI26" s="642"/>
      <c r="DJ26" s="642"/>
      <c r="DK26" s="643"/>
      <c r="DL26" s="650" t="s">
        <v>177</v>
      </c>
      <c r="DM26" s="642"/>
      <c r="DN26" s="642"/>
      <c r="DO26" s="642"/>
      <c r="DP26" s="642"/>
      <c r="DQ26" s="642"/>
      <c r="DR26" s="642"/>
      <c r="DS26" s="642"/>
      <c r="DT26" s="642"/>
      <c r="DU26" s="642"/>
      <c r="DV26" s="643"/>
      <c r="DW26" s="646" t="s">
        <v>177</v>
      </c>
      <c r="DX26" s="677"/>
      <c r="DY26" s="677"/>
      <c r="DZ26" s="677"/>
      <c r="EA26" s="677"/>
      <c r="EB26" s="677"/>
      <c r="EC26" s="678"/>
    </row>
    <row r="27" spans="2:133" ht="11.25" customHeight="1" x14ac:dyDescent="0.15">
      <c r="B27" s="638" t="s">
        <v>298</v>
      </c>
      <c r="C27" s="639"/>
      <c r="D27" s="639"/>
      <c r="E27" s="639"/>
      <c r="F27" s="639"/>
      <c r="G27" s="639"/>
      <c r="H27" s="639"/>
      <c r="I27" s="639"/>
      <c r="J27" s="639"/>
      <c r="K27" s="639"/>
      <c r="L27" s="639"/>
      <c r="M27" s="639"/>
      <c r="N27" s="639"/>
      <c r="O27" s="639"/>
      <c r="P27" s="639"/>
      <c r="Q27" s="640"/>
      <c r="R27" s="641">
        <v>1843265</v>
      </c>
      <c r="S27" s="642"/>
      <c r="T27" s="642"/>
      <c r="U27" s="642"/>
      <c r="V27" s="642"/>
      <c r="W27" s="642"/>
      <c r="X27" s="642"/>
      <c r="Y27" s="643"/>
      <c r="Z27" s="644">
        <v>14</v>
      </c>
      <c r="AA27" s="644"/>
      <c r="AB27" s="644"/>
      <c r="AC27" s="644"/>
      <c r="AD27" s="645" t="s">
        <v>266</v>
      </c>
      <c r="AE27" s="645"/>
      <c r="AF27" s="645"/>
      <c r="AG27" s="645"/>
      <c r="AH27" s="645"/>
      <c r="AI27" s="645"/>
      <c r="AJ27" s="645"/>
      <c r="AK27" s="645"/>
      <c r="AL27" s="646" t="s">
        <v>243</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1689428</v>
      </c>
      <c r="BH27" s="642"/>
      <c r="BI27" s="642"/>
      <c r="BJ27" s="642"/>
      <c r="BK27" s="642"/>
      <c r="BL27" s="642"/>
      <c r="BM27" s="642"/>
      <c r="BN27" s="643"/>
      <c r="BO27" s="644">
        <v>100</v>
      </c>
      <c r="BP27" s="644"/>
      <c r="BQ27" s="644"/>
      <c r="BR27" s="644"/>
      <c r="BS27" s="650">
        <v>100908</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2805909</v>
      </c>
      <c r="CS27" s="665"/>
      <c r="CT27" s="665"/>
      <c r="CU27" s="665"/>
      <c r="CV27" s="665"/>
      <c r="CW27" s="665"/>
      <c r="CX27" s="665"/>
      <c r="CY27" s="666"/>
      <c r="CZ27" s="646">
        <v>22</v>
      </c>
      <c r="DA27" s="677"/>
      <c r="DB27" s="677"/>
      <c r="DC27" s="679"/>
      <c r="DD27" s="650">
        <v>1023537</v>
      </c>
      <c r="DE27" s="665"/>
      <c r="DF27" s="665"/>
      <c r="DG27" s="665"/>
      <c r="DH27" s="665"/>
      <c r="DI27" s="665"/>
      <c r="DJ27" s="665"/>
      <c r="DK27" s="666"/>
      <c r="DL27" s="650">
        <v>981118</v>
      </c>
      <c r="DM27" s="665"/>
      <c r="DN27" s="665"/>
      <c r="DO27" s="665"/>
      <c r="DP27" s="665"/>
      <c r="DQ27" s="665"/>
      <c r="DR27" s="665"/>
      <c r="DS27" s="665"/>
      <c r="DT27" s="665"/>
      <c r="DU27" s="665"/>
      <c r="DV27" s="666"/>
      <c r="DW27" s="646">
        <v>14.5</v>
      </c>
      <c r="DX27" s="677"/>
      <c r="DY27" s="677"/>
      <c r="DZ27" s="677"/>
      <c r="EA27" s="677"/>
      <c r="EB27" s="677"/>
      <c r="EC27" s="678"/>
    </row>
    <row r="28" spans="2:133" ht="11.25" customHeight="1" x14ac:dyDescent="0.15">
      <c r="B28" s="683" t="s">
        <v>301</v>
      </c>
      <c r="C28" s="684"/>
      <c r="D28" s="684"/>
      <c r="E28" s="684"/>
      <c r="F28" s="684"/>
      <c r="G28" s="684"/>
      <c r="H28" s="684"/>
      <c r="I28" s="684"/>
      <c r="J28" s="684"/>
      <c r="K28" s="684"/>
      <c r="L28" s="684"/>
      <c r="M28" s="684"/>
      <c r="N28" s="684"/>
      <c r="O28" s="684"/>
      <c r="P28" s="684"/>
      <c r="Q28" s="685"/>
      <c r="R28" s="641">
        <v>15839</v>
      </c>
      <c r="S28" s="642"/>
      <c r="T28" s="642"/>
      <c r="U28" s="642"/>
      <c r="V28" s="642"/>
      <c r="W28" s="642"/>
      <c r="X28" s="642"/>
      <c r="Y28" s="643"/>
      <c r="Z28" s="644">
        <v>0.1</v>
      </c>
      <c r="AA28" s="644"/>
      <c r="AB28" s="644"/>
      <c r="AC28" s="644"/>
      <c r="AD28" s="645">
        <v>15839</v>
      </c>
      <c r="AE28" s="645"/>
      <c r="AF28" s="645"/>
      <c r="AG28" s="645"/>
      <c r="AH28" s="645"/>
      <c r="AI28" s="645"/>
      <c r="AJ28" s="645"/>
      <c r="AK28" s="645"/>
      <c r="AL28" s="646">
        <v>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924987</v>
      </c>
      <c r="CS28" s="642"/>
      <c r="CT28" s="642"/>
      <c r="CU28" s="642"/>
      <c r="CV28" s="642"/>
      <c r="CW28" s="642"/>
      <c r="CX28" s="642"/>
      <c r="CY28" s="643"/>
      <c r="CZ28" s="646">
        <v>7.3</v>
      </c>
      <c r="DA28" s="677"/>
      <c r="DB28" s="677"/>
      <c r="DC28" s="679"/>
      <c r="DD28" s="650">
        <v>896072</v>
      </c>
      <c r="DE28" s="642"/>
      <c r="DF28" s="642"/>
      <c r="DG28" s="642"/>
      <c r="DH28" s="642"/>
      <c r="DI28" s="642"/>
      <c r="DJ28" s="642"/>
      <c r="DK28" s="643"/>
      <c r="DL28" s="650">
        <v>896072</v>
      </c>
      <c r="DM28" s="642"/>
      <c r="DN28" s="642"/>
      <c r="DO28" s="642"/>
      <c r="DP28" s="642"/>
      <c r="DQ28" s="642"/>
      <c r="DR28" s="642"/>
      <c r="DS28" s="642"/>
      <c r="DT28" s="642"/>
      <c r="DU28" s="642"/>
      <c r="DV28" s="643"/>
      <c r="DW28" s="646">
        <v>13.3</v>
      </c>
      <c r="DX28" s="677"/>
      <c r="DY28" s="677"/>
      <c r="DZ28" s="677"/>
      <c r="EA28" s="677"/>
      <c r="EB28" s="677"/>
      <c r="EC28" s="678"/>
    </row>
    <row r="29" spans="2:133" ht="11.25" customHeight="1" x14ac:dyDescent="0.15">
      <c r="B29" s="638" t="s">
        <v>303</v>
      </c>
      <c r="C29" s="639"/>
      <c r="D29" s="639"/>
      <c r="E29" s="639"/>
      <c r="F29" s="639"/>
      <c r="G29" s="639"/>
      <c r="H29" s="639"/>
      <c r="I29" s="639"/>
      <c r="J29" s="639"/>
      <c r="K29" s="639"/>
      <c r="L29" s="639"/>
      <c r="M29" s="639"/>
      <c r="N29" s="639"/>
      <c r="O29" s="639"/>
      <c r="P29" s="639"/>
      <c r="Q29" s="640"/>
      <c r="R29" s="641">
        <v>1394072</v>
      </c>
      <c r="S29" s="642"/>
      <c r="T29" s="642"/>
      <c r="U29" s="642"/>
      <c r="V29" s="642"/>
      <c r="W29" s="642"/>
      <c r="X29" s="642"/>
      <c r="Y29" s="643"/>
      <c r="Z29" s="644">
        <v>10.6</v>
      </c>
      <c r="AA29" s="644"/>
      <c r="AB29" s="644"/>
      <c r="AC29" s="644"/>
      <c r="AD29" s="645" t="s">
        <v>177</v>
      </c>
      <c r="AE29" s="645"/>
      <c r="AF29" s="645"/>
      <c r="AG29" s="645"/>
      <c r="AH29" s="645"/>
      <c r="AI29" s="645"/>
      <c r="AJ29" s="645"/>
      <c r="AK29" s="645"/>
      <c r="AL29" s="646" t="s">
        <v>177</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924987</v>
      </c>
      <c r="CS29" s="665"/>
      <c r="CT29" s="665"/>
      <c r="CU29" s="665"/>
      <c r="CV29" s="665"/>
      <c r="CW29" s="665"/>
      <c r="CX29" s="665"/>
      <c r="CY29" s="666"/>
      <c r="CZ29" s="646">
        <v>7.3</v>
      </c>
      <c r="DA29" s="677"/>
      <c r="DB29" s="677"/>
      <c r="DC29" s="679"/>
      <c r="DD29" s="650">
        <v>896072</v>
      </c>
      <c r="DE29" s="665"/>
      <c r="DF29" s="665"/>
      <c r="DG29" s="665"/>
      <c r="DH29" s="665"/>
      <c r="DI29" s="665"/>
      <c r="DJ29" s="665"/>
      <c r="DK29" s="666"/>
      <c r="DL29" s="650">
        <v>896072</v>
      </c>
      <c r="DM29" s="665"/>
      <c r="DN29" s="665"/>
      <c r="DO29" s="665"/>
      <c r="DP29" s="665"/>
      <c r="DQ29" s="665"/>
      <c r="DR29" s="665"/>
      <c r="DS29" s="665"/>
      <c r="DT29" s="665"/>
      <c r="DU29" s="665"/>
      <c r="DV29" s="666"/>
      <c r="DW29" s="646">
        <v>13.3</v>
      </c>
      <c r="DX29" s="677"/>
      <c r="DY29" s="677"/>
      <c r="DZ29" s="677"/>
      <c r="EA29" s="677"/>
      <c r="EB29" s="677"/>
      <c r="EC29" s="678"/>
    </row>
    <row r="30" spans="2:133" ht="11.25" customHeight="1" x14ac:dyDescent="0.15">
      <c r="B30" s="638" t="s">
        <v>308</v>
      </c>
      <c r="C30" s="639"/>
      <c r="D30" s="639"/>
      <c r="E30" s="639"/>
      <c r="F30" s="639"/>
      <c r="G30" s="639"/>
      <c r="H30" s="639"/>
      <c r="I30" s="639"/>
      <c r="J30" s="639"/>
      <c r="K30" s="639"/>
      <c r="L30" s="639"/>
      <c r="M30" s="639"/>
      <c r="N30" s="639"/>
      <c r="O30" s="639"/>
      <c r="P30" s="639"/>
      <c r="Q30" s="640"/>
      <c r="R30" s="641">
        <v>47547</v>
      </c>
      <c r="S30" s="642"/>
      <c r="T30" s="642"/>
      <c r="U30" s="642"/>
      <c r="V30" s="642"/>
      <c r="W30" s="642"/>
      <c r="X30" s="642"/>
      <c r="Y30" s="643"/>
      <c r="Z30" s="644">
        <v>0.4</v>
      </c>
      <c r="AA30" s="644"/>
      <c r="AB30" s="644"/>
      <c r="AC30" s="644"/>
      <c r="AD30" s="645">
        <v>18372</v>
      </c>
      <c r="AE30" s="645"/>
      <c r="AF30" s="645"/>
      <c r="AG30" s="645"/>
      <c r="AH30" s="645"/>
      <c r="AI30" s="645"/>
      <c r="AJ30" s="645"/>
      <c r="AK30" s="645"/>
      <c r="AL30" s="646">
        <v>0.3</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98.1</v>
      </c>
      <c r="BH30" s="702"/>
      <c r="BI30" s="702"/>
      <c r="BJ30" s="702"/>
      <c r="BK30" s="702"/>
      <c r="BL30" s="702"/>
      <c r="BM30" s="636">
        <v>92</v>
      </c>
      <c r="BN30" s="702"/>
      <c r="BO30" s="702"/>
      <c r="BP30" s="702"/>
      <c r="BQ30" s="703"/>
      <c r="BR30" s="701">
        <v>97.8</v>
      </c>
      <c r="BS30" s="702"/>
      <c r="BT30" s="702"/>
      <c r="BU30" s="702"/>
      <c r="BV30" s="702"/>
      <c r="BW30" s="702"/>
      <c r="BX30" s="636">
        <v>91.4</v>
      </c>
      <c r="BY30" s="702"/>
      <c r="BZ30" s="702"/>
      <c r="CA30" s="702"/>
      <c r="CB30" s="703"/>
      <c r="CD30" s="706"/>
      <c r="CE30" s="707"/>
      <c r="CF30" s="656" t="s">
        <v>311</v>
      </c>
      <c r="CG30" s="657"/>
      <c r="CH30" s="657"/>
      <c r="CI30" s="657"/>
      <c r="CJ30" s="657"/>
      <c r="CK30" s="657"/>
      <c r="CL30" s="657"/>
      <c r="CM30" s="657"/>
      <c r="CN30" s="657"/>
      <c r="CO30" s="657"/>
      <c r="CP30" s="657"/>
      <c r="CQ30" s="658"/>
      <c r="CR30" s="641">
        <v>861896</v>
      </c>
      <c r="CS30" s="642"/>
      <c r="CT30" s="642"/>
      <c r="CU30" s="642"/>
      <c r="CV30" s="642"/>
      <c r="CW30" s="642"/>
      <c r="CX30" s="642"/>
      <c r="CY30" s="643"/>
      <c r="CZ30" s="646">
        <v>6.8</v>
      </c>
      <c r="DA30" s="677"/>
      <c r="DB30" s="677"/>
      <c r="DC30" s="679"/>
      <c r="DD30" s="650">
        <v>838279</v>
      </c>
      <c r="DE30" s="642"/>
      <c r="DF30" s="642"/>
      <c r="DG30" s="642"/>
      <c r="DH30" s="642"/>
      <c r="DI30" s="642"/>
      <c r="DJ30" s="642"/>
      <c r="DK30" s="643"/>
      <c r="DL30" s="650">
        <v>838279</v>
      </c>
      <c r="DM30" s="642"/>
      <c r="DN30" s="642"/>
      <c r="DO30" s="642"/>
      <c r="DP30" s="642"/>
      <c r="DQ30" s="642"/>
      <c r="DR30" s="642"/>
      <c r="DS30" s="642"/>
      <c r="DT30" s="642"/>
      <c r="DU30" s="642"/>
      <c r="DV30" s="643"/>
      <c r="DW30" s="646">
        <v>12.4</v>
      </c>
      <c r="DX30" s="677"/>
      <c r="DY30" s="677"/>
      <c r="DZ30" s="677"/>
      <c r="EA30" s="677"/>
      <c r="EB30" s="677"/>
      <c r="EC30" s="678"/>
    </row>
    <row r="31" spans="2:133" ht="11.25" customHeight="1" x14ac:dyDescent="0.15">
      <c r="B31" s="638" t="s">
        <v>312</v>
      </c>
      <c r="C31" s="639"/>
      <c r="D31" s="639"/>
      <c r="E31" s="639"/>
      <c r="F31" s="639"/>
      <c r="G31" s="639"/>
      <c r="H31" s="639"/>
      <c r="I31" s="639"/>
      <c r="J31" s="639"/>
      <c r="K31" s="639"/>
      <c r="L31" s="639"/>
      <c r="M31" s="639"/>
      <c r="N31" s="639"/>
      <c r="O31" s="639"/>
      <c r="P31" s="639"/>
      <c r="Q31" s="640"/>
      <c r="R31" s="641">
        <v>151705</v>
      </c>
      <c r="S31" s="642"/>
      <c r="T31" s="642"/>
      <c r="U31" s="642"/>
      <c r="V31" s="642"/>
      <c r="W31" s="642"/>
      <c r="X31" s="642"/>
      <c r="Y31" s="643"/>
      <c r="Z31" s="644">
        <v>1.2</v>
      </c>
      <c r="AA31" s="644"/>
      <c r="AB31" s="644"/>
      <c r="AC31" s="644"/>
      <c r="AD31" s="645" t="s">
        <v>177</v>
      </c>
      <c r="AE31" s="645"/>
      <c r="AF31" s="645"/>
      <c r="AG31" s="645"/>
      <c r="AH31" s="645"/>
      <c r="AI31" s="645"/>
      <c r="AJ31" s="645"/>
      <c r="AK31" s="645"/>
      <c r="AL31" s="646" t="s">
        <v>243</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98.8</v>
      </c>
      <c r="BH31" s="665"/>
      <c r="BI31" s="665"/>
      <c r="BJ31" s="665"/>
      <c r="BK31" s="665"/>
      <c r="BL31" s="665"/>
      <c r="BM31" s="647">
        <v>96</v>
      </c>
      <c r="BN31" s="699"/>
      <c r="BO31" s="699"/>
      <c r="BP31" s="699"/>
      <c r="BQ31" s="700"/>
      <c r="BR31" s="698">
        <v>98.5</v>
      </c>
      <c r="BS31" s="665"/>
      <c r="BT31" s="665"/>
      <c r="BU31" s="665"/>
      <c r="BV31" s="665"/>
      <c r="BW31" s="665"/>
      <c r="BX31" s="647">
        <v>95.6</v>
      </c>
      <c r="BY31" s="699"/>
      <c r="BZ31" s="699"/>
      <c r="CA31" s="699"/>
      <c r="CB31" s="700"/>
      <c r="CD31" s="706"/>
      <c r="CE31" s="707"/>
      <c r="CF31" s="656" t="s">
        <v>315</v>
      </c>
      <c r="CG31" s="657"/>
      <c r="CH31" s="657"/>
      <c r="CI31" s="657"/>
      <c r="CJ31" s="657"/>
      <c r="CK31" s="657"/>
      <c r="CL31" s="657"/>
      <c r="CM31" s="657"/>
      <c r="CN31" s="657"/>
      <c r="CO31" s="657"/>
      <c r="CP31" s="657"/>
      <c r="CQ31" s="658"/>
      <c r="CR31" s="641">
        <v>63091</v>
      </c>
      <c r="CS31" s="665"/>
      <c r="CT31" s="665"/>
      <c r="CU31" s="665"/>
      <c r="CV31" s="665"/>
      <c r="CW31" s="665"/>
      <c r="CX31" s="665"/>
      <c r="CY31" s="666"/>
      <c r="CZ31" s="646">
        <v>0.5</v>
      </c>
      <c r="DA31" s="677"/>
      <c r="DB31" s="677"/>
      <c r="DC31" s="679"/>
      <c r="DD31" s="650">
        <v>57793</v>
      </c>
      <c r="DE31" s="665"/>
      <c r="DF31" s="665"/>
      <c r="DG31" s="665"/>
      <c r="DH31" s="665"/>
      <c r="DI31" s="665"/>
      <c r="DJ31" s="665"/>
      <c r="DK31" s="666"/>
      <c r="DL31" s="650">
        <v>57793</v>
      </c>
      <c r="DM31" s="665"/>
      <c r="DN31" s="665"/>
      <c r="DO31" s="665"/>
      <c r="DP31" s="665"/>
      <c r="DQ31" s="665"/>
      <c r="DR31" s="665"/>
      <c r="DS31" s="665"/>
      <c r="DT31" s="665"/>
      <c r="DU31" s="665"/>
      <c r="DV31" s="666"/>
      <c r="DW31" s="646">
        <v>0.9</v>
      </c>
      <c r="DX31" s="677"/>
      <c r="DY31" s="677"/>
      <c r="DZ31" s="677"/>
      <c r="EA31" s="677"/>
      <c r="EB31" s="677"/>
      <c r="EC31" s="678"/>
    </row>
    <row r="32" spans="2:133" ht="11.25" customHeight="1" x14ac:dyDescent="0.15">
      <c r="B32" s="638" t="s">
        <v>316</v>
      </c>
      <c r="C32" s="639"/>
      <c r="D32" s="639"/>
      <c r="E32" s="639"/>
      <c r="F32" s="639"/>
      <c r="G32" s="639"/>
      <c r="H32" s="639"/>
      <c r="I32" s="639"/>
      <c r="J32" s="639"/>
      <c r="K32" s="639"/>
      <c r="L32" s="639"/>
      <c r="M32" s="639"/>
      <c r="N32" s="639"/>
      <c r="O32" s="639"/>
      <c r="P32" s="639"/>
      <c r="Q32" s="640"/>
      <c r="R32" s="641">
        <v>503947</v>
      </c>
      <c r="S32" s="642"/>
      <c r="T32" s="642"/>
      <c r="U32" s="642"/>
      <c r="V32" s="642"/>
      <c r="W32" s="642"/>
      <c r="X32" s="642"/>
      <c r="Y32" s="643"/>
      <c r="Z32" s="644">
        <v>3.8</v>
      </c>
      <c r="AA32" s="644"/>
      <c r="AB32" s="644"/>
      <c r="AC32" s="644"/>
      <c r="AD32" s="645" t="s">
        <v>243</v>
      </c>
      <c r="AE32" s="645"/>
      <c r="AF32" s="645"/>
      <c r="AG32" s="645"/>
      <c r="AH32" s="645"/>
      <c r="AI32" s="645"/>
      <c r="AJ32" s="645"/>
      <c r="AK32" s="645"/>
      <c r="AL32" s="646" t="s">
        <v>243</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97.3</v>
      </c>
      <c r="BH32" s="711"/>
      <c r="BI32" s="711"/>
      <c r="BJ32" s="711"/>
      <c r="BK32" s="711"/>
      <c r="BL32" s="711"/>
      <c r="BM32" s="712">
        <v>88.3</v>
      </c>
      <c r="BN32" s="711"/>
      <c r="BO32" s="711"/>
      <c r="BP32" s="711"/>
      <c r="BQ32" s="713"/>
      <c r="BR32" s="710">
        <v>97</v>
      </c>
      <c r="BS32" s="711"/>
      <c r="BT32" s="711"/>
      <c r="BU32" s="711"/>
      <c r="BV32" s="711"/>
      <c r="BW32" s="711"/>
      <c r="BX32" s="712">
        <v>87.4</v>
      </c>
      <c r="BY32" s="711"/>
      <c r="BZ32" s="711"/>
      <c r="CA32" s="711"/>
      <c r="CB32" s="713"/>
      <c r="CD32" s="708"/>
      <c r="CE32" s="709"/>
      <c r="CF32" s="656" t="s">
        <v>318</v>
      </c>
      <c r="CG32" s="657"/>
      <c r="CH32" s="657"/>
      <c r="CI32" s="657"/>
      <c r="CJ32" s="657"/>
      <c r="CK32" s="657"/>
      <c r="CL32" s="657"/>
      <c r="CM32" s="657"/>
      <c r="CN32" s="657"/>
      <c r="CO32" s="657"/>
      <c r="CP32" s="657"/>
      <c r="CQ32" s="658"/>
      <c r="CR32" s="641" t="s">
        <v>243</v>
      </c>
      <c r="CS32" s="642"/>
      <c r="CT32" s="642"/>
      <c r="CU32" s="642"/>
      <c r="CV32" s="642"/>
      <c r="CW32" s="642"/>
      <c r="CX32" s="642"/>
      <c r="CY32" s="643"/>
      <c r="CZ32" s="646" t="s">
        <v>243</v>
      </c>
      <c r="DA32" s="677"/>
      <c r="DB32" s="677"/>
      <c r="DC32" s="679"/>
      <c r="DD32" s="650" t="s">
        <v>177</v>
      </c>
      <c r="DE32" s="642"/>
      <c r="DF32" s="642"/>
      <c r="DG32" s="642"/>
      <c r="DH32" s="642"/>
      <c r="DI32" s="642"/>
      <c r="DJ32" s="642"/>
      <c r="DK32" s="643"/>
      <c r="DL32" s="650" t="s">
        <v>177</v>
      </c>
      <c r="DM32" s="642"/>
      <c r="DN32" s="642"/>
      <c r="DO32" s="642"/>
      <c r="DP32" s="642"/>
      <c r="DQ32" s="642"/>
      <c r="DR32" s="642"/>
      <c r="DS32" s="642"/>
      <c r="DT32" s="642"/>
      <c r="DU32" s="642"/>
      <c r="DV32" s="643"/>
      <c r="DW32" s="646" t="s">
        <v>177</v>
      </c>
      <c r="DX32" s="677"/>
      <c r="DY32" s="677"/>
      <c r="DZ32" s="677"/>
      <c r="EA32" s="677"/>
      <c r="EB32" s="677"/>
      <c r="EC32" s="678"/>
    </row>
    <row r="33" spans="2:133" ht="11.25" customHeight="1" x14ac:dyDescent="0.15">
      <c r="B33" s="638" t="s">
        <v>319</v>
      </c>
      <c r="C33" s="639"/>
      <c r="D33" s="639"/>
      <c r="E33" s="639"/>
      <c r="F33" s="639"/>
      <c r="G33" s="639"/>
      <c r="H33" s="639"/>
      <c r="I33" s="639"/>
      <c r="J33" s="639"/>
      <c r="K33" s="639"/>
      <c r="L33" s="639"/>
      <c r="M33" s="639"/>
      <c r="N33" s="639"/>
      <c r="O33" s="639"/>
      <c r="P33" s="639"/>
      <c r="Q33" s="640"/>
      <c r="R33" s="641">
        <v>326829</v>
      </c>
      <c r="S33" s="642"/>
      <c r="T33" s="642"/>
      <c r="U33" s="642"/>
      <c r="V33" s="642"/>
      <c r="W33" s="642"/>
      <c r="X33" s="642"/>
      <c r="Y33" s="643"/>
      <c r="Z33" s="644">
        <v>2.5</v>
      </c>
      <c r="AA33" s="644"/>
      <c r="AB33" s="644"/>
      <c r="AC33" s="644"/>
      <c r="AD33" s="645" t="s">
        <v>177</v>
      </c>
      <c r="AE33" s="645"/>
      <c r="AF33" s="645"/>
      <c r="AG33" s="645"/>
      <c r="AH33" s="645"/>
      <c r="AI33" s="645"/>
      <c r="AJ33" s="645"/>
      <c r="AK33" s="645"/>
      <c r="AL33" s="646" t="s">
        <v>243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4712909</v>
      </c>
      <c r="CS33" s="665"/>
      <c r="CT33" s="665"/>
      <c r="CU33" s="665"/>
      <c r="CV33" s="665"/>
      <c r="CW33" s="665"/>
      <c r="CX33" s="665"/>
      <c r="CY33" s="666"/>
      <c r="CZ33" s="646">
        <v>37</v>
      </c>
      <c r="DA33" s="677"/>
      <c r="DB33" s="677"/>
      <c r="DC33" s="679"/>
      <c r="DD33" s="650">
        <v>3511012</v>
      </c>
      <c r="DE33" s="665"/>
      <c r="DF33" s="665"/>
      <c r="DG33" s="665"/>
      <c r="DH33" s="665"/>
      <c r="DI33" s="665"/>
      <c r="DJ33" s="665"/>
      <c r="DK33" s="666"/>
      <c r="DL33" s="650">
        <v>2566525</v>
      </c>
      <c r="DM33" s="665"/>
      <c r="DN33" s="665"/>
      <c r="DO33" s="665"/>
      <c r="DP33" s="665"/>
      <c r="DQ33" s="665"/>
      <c r="DR33" s="665"/>
      <c r="DS33" s="665"/>
      <c r="DT33" s="665"/>
      <c r="DU33" s="665"/>
      <c r="DV33" s="666"/>
      <c r="DW33" s="646">
        <v>38</v>
      </c>
      <c r="DX33" s="677"/>
      <c r="DY33" s="677"/>
      <c r="DZ33" s="677"/>
      <c r="EA33" s="677"/>
      <c r="EB33" s="677"/>
      <c r="EC33" s="678"/>
    </row>
    <row r="34" spans="2:133" ht="11.25" customHeight="1" x14ac:dyDescent="0.15">
      <c r="B34" s="638" t="s">
        <v>321</v>
      </c>
      <c r="C34" s="639"/>
      <c r="D34" s="639"/>
      <c r="E34" s="639"/>
      <c r="F34" s="639"/>
      <c r="G34" s="639"/>
      <c r="H34" s="639"/>
      <c r="I34" s="639"/>
      <c r="J34" s="639"/>
      <c r="K34" s="639"/>
      <c r="L34" s="639"/>
      <c r="M34" s="639"/>
      <c r="N34" s="639"/>
      <c r="O34" s="639"/>
      <c r="P34" s="639"/>
      <c r="Q34" s="640"/>
      <c r="R34" s="641">
        <v>242756</v>
      </c>
      <c r="S34" s="642"/>
      <c r="T34" s="642"/>
      <c r="U34" s="642"/>
      <c r="V34" s="642"/>
      <c r="W34" s="642"/>
      <c r="X34" s="642"/>
      <c r="Y34" s="643"/>
      <c r="Z34" s="644">
        <v>1.8</v>
      </c>
      <c r="AA34" s="644"/>
      <c r="AB34" s="644"/>
      <c r="AC34" s="644"/>
      <c r="AD34" s="645">
        <v>105</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1665022</v>
      </c>
      <c r="CS34" s="642"/>
      <c r="CT34" s="642"/>
      <c r="CU34" s="642"/>
      <c r="CV34" s="642"/>
      <c r="CW34" s="642"/>
      <c r="CX34" s="642"/>
      <c r="CY34" s="643"/>
      <c r="CZ34" s="646">
        <v>13.1</v>
      </c>
      <c r="DA34" s="677"/>
      <c r="DB34" s="677"/>
      <c r="DC34" s="679"/>
      <c r="DD34" s="650">
        <v>1252575</v>
      </c>
      <c r="DE34" s="642"/>
      <c r="DF34" s="642"/>
      <c r="DG34" s="642"/>
      <c r="DH34" s="642"/>
      <c r="DI34" s="642"/>
      <c r="DJ34" s="642"/>
      <c r="DK34" s="643"/>
      <c r="DL34" s="650">
        <v>1028622</v>
      </c>
      <c r="DM34" s="642"/>
      <c r="DN34" s="642"/>
      <c r="DO34" s="642"/>
      <c r="DP34" s="642"/>
      <c r="DQ34" s="642"/>
      <c r="DR34" s="642"/>
      <c r="DS34" s="642"/>
      <c r="DT34" s="642"/>
      <c r="DU34" s="642"/>
      <c r="DV34" s="643"/>
      <c r="DW34" s="646">
        <v>15.2</v>
      </c>
      <c r="DX34" s="677"/>
      <c r="DY34" s="677"/>
      <c r="DZ34" s="677"/>
      <c r="EA34" s="677"/>
      <c r="EB34" s="677"/>
      <c r="EC34" s="678"/>
    </row>
    <row r="35" spans="2:133" ht="11.25" customHeight="1" x14ac:dyDescent="0.15">
      <c r="B35" s="638" t="s">
        <v>325</v>
      </c>
      <c r="C35" s="639"/>
      <c r="D35" s="639"/>
      <c r="E35" s="639"/>
      <c r="F35" s="639"/>
      <c r="G35" s="639"/>
      <c r="H35" s="639"/>
      <c r="I35" s="639"/>
      <c r="J35" s="639"/>
      <c r="K35" s="639"/>
      <c r="L35" s="639"/>
      <c r="M35" s="639"/>
      <c r="N35" s="639"/>
      <c r="O35" s="639"/>
      <c r="P35" s="639"/>
      <c r="Q35" s="640"/>
      <c r="R35" s="641">
        <v>1228102</v>
      </c>
      <c r="S35" s="642"/>
      <c r="T35" s="642"/>
      <c r="U35" s="642"/>
      <c r="V35" s="642"/>
      <c r="W35" s="642"/>
      <c r="X35" s="642"/>
      <c r="Y35" s="643"/>
      <c r="Z35" s="644">
        <v>9.4</v>
      </c>
      <c r="AA35" s="644"/>
      <c r="AB35" s="644"/>
      <c r="AC35" s="644"/>
      <c r="AD35" s="645" t="s">
        <v>177</v>
      </c>
      <c r="AE35" s="645"/>
      <c r="AF35" s="645"/>
      <c r="AG35" s="645"/>
      <c r="AH35" s="645"/>
      <c r="AI35" s="645"/>
      <c r="AJ35" s="645"/>
      <c r="AK35" s="645"/>
      <c r="AL35" s="646" t="s">
        <v>243</v>
      </c>
      <c r="AM35" s="647"/>
      <c r="AN35" s="647"/>
      <c r="AO35" s="648"/>
      <c r="AP35" s="234"/>
      <c r="AQ35" s="714" t="s">
        <v>326</v>
      </c>
      <c r="AR35" s="715"/>
      <c r="AS35" s="715"/>
      <c r="AT35" s="715"/>
      <c r="AU35" s="715"/>
      <c r="AV35" s="715"/>
      <c r="AW35" s="715"/>
      <c r="AX35" s="715"/>
      <c r="AY35" s="716"/>
      <c r="AZ35" s="630">
        <v>1671624</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86061</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68204</v>
      </c>
      <c r="CS35" s="665"/>
      <c r="CT35" s="665"/>
      <c r="CU35" s="665"/>
      <c r="CV35" s="665"/>
      <c r="CW35" s="665"/>
      <c r="CX35" s="665"/>
      <c r="CY35" s="666"/>
      <c r="CZ35" s="646">
        <v>0.5</v>
      </c>
      <c r="DA35" s="677"/>
      <c r="DB35" s="677"/>
      <c r="DC35" s="679"/>
      <c r="DD35" s="650">
        <v>62985</v>
      </c>
      <c r="DE35" s="665"/>
      <c r="DF35" s="665"/>
      <c r="DG35" s="665"/>
      <c r="DH35" s="665"/>
      <c r="DI35" s="665"/>
      <c r="DJ35" s="665"/>
      <c r="DK35" s="666"/>
      <c r="DL35" s="650">
        <v>62985</v>
      </c>
      <c r="DM35" s="665"/>
      <c r="DN35" s="665"/>
      <c r="DO35" s="665"/>
      <c r="DP35" s="665"/>
      <c r="DQ35" s="665"/>
      <c r="DR35" s="665"/>
      <c r="DS35" s="665"/>
      <c r="DT35" s="665"/>
      <c r="DU35" s="665"/>
      <c r="DV35" s="666"/>
      <c r="DW35" s="646">
        <v>0.9</v>
      </c>
      <c r="DX35" s="677"/>
      <c r="DY35" s="677"/>
      <c r="DZ35" s="677"/>
      <c r="EA35" s="677"/>
      <c r="EB35" s="677"/>
      <c r="EC35" s="678"/>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243</v>
      </c>
      <c r="S36" s="642"/>
      <c r="T36" s="642"/>
      <c r="U36" s="642"/>
      <c r="V36" s="642"/>
      <c r="W36" s="642"/>
      <c r="X36" s="642"/>
      <c r="Y36" s="643"/>
      <c r="Z36" s="644" t="s">
        <v>177</v>
      </c>
      <c r="AA36" s="644"/>
      <c r="AB36" s="644"/>
      <c r="AC36" s="644"/>
      <c r="AD36" s="645" t="s">
        <v>177</v>
      </c>
      <c r="AE36" s="645"/>
      <c r="AF36" s="645"/>
      <c r="AG36" s="645"/>
      <c r="AH36" s="645"/>
      <c r="AI36" s="645"/>
      <c r="AJ36" s="645"/>
      <c r="AK36" s="645"/>
      <c r="AL36" s="646" t="s">
        <v>243</v>
      </c>
      <c r="AM36" s="647"/>
      <c r="AN36" s="647"/>
      <c r="AO36" s="648"/>
      <c r="AQ36" s="718" t="s">
        <v>330</v>
      </c>
      <c r="AR36" s="719"/>
      <c r="AS36" s="719"/>
      <c r="AT36" s="719"/>
      <c r="AU36" s="719"/>
      <c r="AV36" s="719"/>
      <c r="AW36" s="719"/>
      <c r="AX36" s="719"/>
      <c r="AY36" s="720"/>
      <c r="AZ36" s="641">
        <v>235000</v>
      </c>
      <c r="BA36" s="642"/>
      <c r="BB36" s="642"/>
      <c r="BC36" s="642"/>
      <c r="BD36" s="665"/>
      <c r="BE36" s="665"/>
      <c r="BF36" s="700"/>
      <c r="BG36" s="656" t="s">
        <v>331</v>
      </c>
      <c r="BH36" s="657"/>
      <c r="BI36" s="657"/>
      <c r="BJ36" s="657"/>
      <c r="BK36" s="657"/>
      <c r="BL36" s="657"/>
      <c r="BM36" s="657"/>
      <c r="BN36" s="657"/>
      <c r="BO36" s="657"/>
      <c r="BP36" s="657"/>
      <c r="BQ36" s="657"/>
      <c r="BR36" s="657"/>
      <c r="BS36" s="657"/>
      <c r="BT36" s="657"/>
      <c r="BU36" s="658"/>
      <c r="BV36" s="641">
        <v>34399</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1286160</v>
      </c>
      <c r="CS36" s="642"/>
      <c r="CT36" s="642"/>
      <c r="CU36" s="642"/>
      <c r="CV36" s="642"/>
      <c r="CW36" s="642"/>
      <c r="CX36" s="642"/>
      <c r="CY36" s="643"/>
      <c r="CZ36" s="646">
        <v>10.1</v>
      </c>
      <c r="DA36" s="677"/>
      <c r="DB36" s="677"/>
      <c r="DC36" s="679"/>
      <c r="DD36" s="650">
        <v>904800</v>
      </c>
      <c r="DE36" s="642"/>
      <c r="DF36" s="642"/>
      <c r="DG36" s="642"/>
      <c r="DH36" s="642"/>
      <c r="DI36" s="642"/>
      <c r="DJ36" s="642"/>
      <c r="DK36" s="643"/>
      <c r="DL36" s="650">
        <v>532877</v>
      </c>
      <c r="DM36" s="642"/>
      <c r="DN36" s="642"/>
      <c r="DO36" s="642"/>
      <c r="DP36" s="642"/>
      <c r="DQ36" s="642"/>
      <c r="DR36" s="642"/>
      <c r="DS36" s="642"/>
      <c r="DT36" s="642"/>
      <c r="DU36" s="642"/>
      <c r="DV36" s="643"/>
      <c r="DW36" s="646">
        <v>7.9</v>
      </c>
      <c r="DX36" s="677"/>
      <c r="DY36" s="677"/>
      <c r="DZ36" s="677"/>
      <c r="EA36" s="677"/>
      <c r="EB36" s="677"/>
      <c r="EC36" s="678"/>
    </row>
    <row r="37" spans="2:133" ht="11.25" customHeight="1" x14ac:dyDescent="0.15">
      <c r="B37" s="638" t="s">
        <v>333</v>
      </c>
      <c r="C37" s="639"/>
      <c r="D37" s="639"/>
      <c r="E37" s="639"/>
      <c r="F37" s="639"/>
      <c r="G37" s="639"/>
      <c r="H37" s="639"/>
      <c r="I37" s="639"/>
      <c r="J37" s="639"/>
      <c r="K37" s="639"/>
      <c r="L37" s="639"/>
      <c r="M37" s="639"/>
      <c r="N37" s="639"/>
      <c r="O37" s="639"/>
      <c r="P37" s="639"/>
      <c r="Q37" s="640"/>
      <c r="R37" s="641">
        <v>279808</v>
      </c>
      <c r="S37" s="642"/>
      <c r="T37" s="642"/>
      <c r="U37" s="642"/>
      <c r="V37" s="642"/>
      <c r="W37" s="642"/>
      <c r="X37" s="642"/>
      <c r="Y37" s="643"/>
      <c r="Z37" s="644">
        <v>2.1</v>
      </c>
      <c r="AA37" s="644"/>
      <c r="AB37" s="644"/>
      <c r="AC37" s="644"/>
      <c r="AD37" s="645" t="s">
        <v>177</v>
      </c>
      <c r="AE37" s="645"/>
      <c r="AF37" s="645"/>
      <c r="AG37" s="645"/>
      <c r="AH37" s="645"/>
      <c r="AI37" s="645"/>
      <c r="AJ37" s="645"/>
      <c r="AK37" s="645"/>
      <c r="AL37" s="646" t="s">
        <v>243</v>
      </c>
      <c r="AM37" s="647"/>
      <c r="AN37" s="647"/>
      <c r="AO37" s="648"/>
      <c r="AQ37" s="718" t="s">
        <v>334</v>
      </c>
      <c r="AR37" s="719"/>
      <c r="AS37" s="719"/>
      <c r="AT37" s="719"/>
      <c r="AU37" s="719"/>
      <c r="AV37" s="719"/>
      <c r="AW37" s="719"/>
      <c r="AX37" s="719"/>
      <c r="AY37" s="720"/>
      <c r="AZ37" s="641">
        <v>134512</v>
      </c>
      <c r="BA37" s="642"/>
      <c r="BB37" s="642"/>
      <c r="BC37" s="642"/>
      <c r="BD37" s="665"/>
      <c r="BE37" s="665"/>
      <c r="BF37" s="700"/>
      <c r="BG37" s="656" t="s">
        <v>335</v>
      </c>
      <c r="BH37" s="657"/>
      <c r="BI37" s="657"/>
      <c r="BJ37" s="657"/>
      <c r="BK37" s="657"/>
      <c r="BL37" s="657"/>
      <c r="BM37" s="657"/>
      <c r="BN37" s="657"/>
      <c r="BO37" s="657"/>
      <c r="BP37" s="657"/>
      <c r="BQ37" s="657"/>
      <c r="BR37" s="657"/>
      <c r="BS37" s="657"/>
      <c r="BT37" s="657"/>
      <c r="BU37" s="658"/>
      <c r="BV37" s="641">
        <v>3181</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44434</v>
      </c>
      <c r="CS37" s="665"/>
      <c r="CT37" s="665"/>
      <c r="CU37" s="665"/>
      <c r="CV37" s="665"/>
      <c r="CW37" s="665"/>
      <c r="CX37" s="665"/>
      <c r="CY37" s="666"/>
      <c r="CZ37" s="646">
        <v>0.3</v>
      </c>
      <c r="DA37" s="677"/>
      <c r="DB37" s="677"/>
      <c r="DC37" s="679"/>
      <c r="DD37" s="650">
        <v>44434</v>
      </c>
      <c r="DE37" s="665"/>
      <c r="DF37" s="665"/>
      <c r="DG37" s="665"/>
      <c r="DH37" s="665"/>
      <c r="DI37" s="665"/>
      <c r="DJ37" s="665"/>
      <c r="DK37" s="666"/>
      <c r="DL37" s="650">
        <v>43588</v>
      </c>
      <c r="DM37" s="665"/>
      <c r="DN37" s="665"/>
      <c r="DO37" s="665"/>
      <c r="DP37" s="665"/>
      <c r="DQ37" s="665"/>
      <c r="DR37" s="665"/>
      <c r="DS37" s="665"/>
      <c r="DT37" s="665"/>
      <c r="DU37" s="665"/>
      <c r="DV37" s="666"/>
      <c r="DW37" s="646">
        <v>0.6</v>
      </c>
      <c r="DX37" s="677"/>
      <c r="DY37" s="677"/>
      <c r="DZ37" s="677"/>
      <c r="EA37" s="677"/>
      <c r="EB37" s="677"/>
      <c r="EC37" s="678"/>
    </row>
    <row r="38" spans="2:133" ht="11.25" customHeight="1" x14ac:dyDescent="0.15">
      <c r="B38" s="686" t="s">
        <v>337</v>
      </c>
      <c r="C38" s="687"/>
      <c r="D38" s="687"/>
      <c r="E38" s="687"/>
      <c r="F38" s="687"/>
      <c r="G38" s="687"/>
      <c r="H38" s="687"/>
      <c r="I38" s="687"/>
      <c r="J38" s="687"/>
      <c r="K38" s="687"/>
      <c r="L38" s="687"/>
      <c r="M38" s="687"/>
      <c r="N38" s="687"/>
      <c r="O38" s="687"/>
      <c r="P38" s="687"/>
      <c r="Q38" s="688"/>
      <c r="R38" s="721">
        <v>13131989</v>
      </c>
      <c r="S38" s="722"/>
      <c r="T38" s="722"/>
      <c r="U38" s="722"/>
      <c r="V38" s="722"/>
      <c r="W38" s="722"/>
      <c r="X38" s="722"/>
      <c r="Y38" s="723"/>
      <c r="Z38" s="724">
        <v>100</v>
      </c>
      <c r="AA38" s="724"/>
      <c r="AB38" s="724"/>
      <c r="AC38" s="724"/>
      <c r="AD38" s="725">
        <v>6468552</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92192</v>
      </c>
      <c r="BA38" s="642"/>
      <c r="BB38" s="642"/>
      <c r="BC38" s="642"/>
      <c r="BD38" s="665"/>
      <c r="BE38" s="665"/>
      <c r="BF38" s="700"/>
      <c r="BG38" s="656" t="s">
        <v>339</v>
      </c>
      <c r="BH38" s="657"/>
      <c r="BI38" s="657"/>
      <c r="BJ38" s="657"/>
      <c r="BK38" s="657"/>
      <c r="BL38" s="657"/>
      <c r="BM38" s="657"/>
      <c r="BN38" s="657"/>
      <c r="BO38" s="657"/>
      <c r="BP38" s="657"/>
      <c r="BQ38" s="657"/>
      <c r="BR38" s="657"/>
      <c r="BS38" s="657"/>
      <c r="BT38" s="657"/>
      <c r="BU38" s="658"/>
      <c r="BV38" s="641">
        <v>5316</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1302112</v>
      </c>
      <c r="CS38" s="642"/>
      <c r="CT38" s="642"/>
      <c r="CU38" s="642"/>
      <c r="CV38" s="642"/>
      <c r="CW38" s="642"/>
      <c r="CX38" s="642"/>
      <c r="CY38" s="643"/>
      <c r="CZ38" s="646">
        <v>10.199999999999999</v>
      </c>
      <c r="DA38" s="677"/>
      <c r="DB38" s="677"/>
      <c r="DC38" s="679"/>
      <c r="DD38" s="650">
        <v>1090338</v>
      </c>
      <c r="DE38" s="642"/>
      <c r="DF38" s="642"/>
      <c r="DG38" s="642"/>
      <c r="DH38" s="642"/>
      <c r="DI38" s="642"/>
      <c r="DJ38" s="642"/>
      <c r="DK38" s="643"/>
      <c r="DL38" s="650">
        <v>942041</v>
      </c>
      <c r="DM38" s="642"/>
      <c r="DN38" s="642"/>
      <c r="DO38" s="642"/>
      <c r="DP38" s="642"/>
      <c r="DQ38" s="642"/>
      <c r="DR38" s="642"/>
      <c r="DS38" s="642"/>
      <c r="DT38" s="642"/>
      <c r="DU38" s="642"/>
      <c r="DV38" s="643"/>
      <c r="DW38" s="646">
        <v>14</v>
      </c>
      <c r="DX38" s="677"/>
      <c r="DY38" s="677"/>
      <c r="DZ38" s="677"/>
      <c r="EA38" s="677"/>
      <c r="EB38" s="677"/>
      <c r="EC38" s="678"/>
    </row>
    <row r="39" spans="2:133" ht="11.25" customHeight="1" x14ac:dyDescent="0.15">
      <c r="AQ39" s="718" t="s">
        <v>341</v>
      </c>
      <c r="AR39" s="719"/>
      <c r="AS39" s="719"/>
      <c r="AT39" s="719"/>
      <c r="AU39" s="719"/>
      <c r="AV39" s="719"/>
      <c r="AW39" s="719"/>
      <c r="AX39" s="719"/>
      <c r="AY39" s="720"/>
      <c r="AZ39" s="641" t="s">
        <v>266</v>
      </c>
      <c r="BA39" s="642"/>
      <c r="BB39" s="642"/>
      <c r="BC39" s="642"/>
      <c r="BD39" s="665"/>
      <c r="BE39" s="665"/>
      <c r="BF39" s="700"/>
      <c r="BG39" s="732" t="s">
        <v>342</v>
      </c>
      <c r="BH39" s="733"/>
      <c r="BI39" s="733"/>
      <c r="BJ39" s="733"/>
      <c r="BK39" s="733"/>
      <c r="BL39" s="235"/>
      <c r="BM39" s="657" t="s">
        <v>343</v>
      </c>
      <c r="BN39" s="657"/>
      <c r="BO39" s="657"/>
      <c r="BP39" s="657"/>
      <c r="BQ39" s="657"/>
      <c r="BR39" s="657"/>
      <c r="BS39" s="657"/>
      <c r="BT39" s="657"/>
      <c r="BU39" s="658"/>
      <c r="BV39" s="641">
        <v>97</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256580</v>
      </c>
      <c r="CS39" s="665"/>
      <c r="CT39" s="665"/>
      <c r="CU39" s="665"/>
      <c r="CV39" s="665"/>
      <c r="CW39" s="665"/>
      <c r="CX39" s="665"/>
      <c r="CY39" s="666"/>
      <c r="CZ39" s="646">
        <v>2</v>
      </c>
      <c r="DA39" s="677"/>
      <c r="DB39" s="677"/>
      <c r="DC39" s="679"/>
      <c r="DD39" s="650">
        <v>188183</v>
      </c>
      <c r="DE39" s="665"/>
      <c r="DF39" s="665"/>
      <c r="DG39" s="665"/>
      <c r="DH39" s="665"/>
      <c r="DI39" s="665"/>
      <c r="DJ39" s="665"/>
      <c r="DK39" s="666"/>
      <c r="DL39" s="650" t="s">
        <v>177</v>
      </c>
      <c r="DM39" s="665"/>
      <c r="DN39" s="665"/>
      <c r="DO39" s="665"/>
      <c r="DP39" s="665"/>
      <c r="DQ39" s="665"/>
      <c r="DR39" s="665"/>
      <c r="DS39" s="665"/>
      <c r="DT39" s="665"/>
      <c r="DU39" s="665"/>
      <c r="DV39" s="666"/>
      <c r="DW39" s="646" t="s">
        <v>266</v>
      </c>
      <c r="DX39" s="677"/>
      <c r="DY39" s="677"/>
      <c r="DZ39" s="677"/>
      <c r="EA39" s="677"/>
      <c r="EB39" s="677"/>
      <c r="EC39" s="678"/>
    </row>
    <row r="40" spans="2:133" ht="11.25" customHeight="1" x14ac:dyDescent="0.15">
      <c r="AQ40" s="718" t="s">
        <v>345</v>
      </c>
      <c r="AR40" s="719"/>
      <c r="AS40" s="719"/>
      <c r="AT40" s="719"/>
      <c r="AU40" s="719"/>
      <c r="AV40" s="719"/>
      <c r="AW40" s="719"/>
      <c r="AX40" s="719"/>
      <c r="AY40" s="720"/>
      <c r="AZ40" s="641">
        <v>306953</v>
      </c>
      <c r="BA40" s="642"/>
      <c r="BB40" s="642"/>
      <c r="BC40" s="642"/>
      <c r="BD40" s="665"/>
      <c r="BE40" s="665"/>
      <c r="BF40" s="700"/>
      <c r="BG40" s="732"/>
      <c r="BH40" s="733"/>
      <c r="BI40" s="733"/>
      <c r="BJ40" s="733"/>
      <c r="BK40" s="733"/>
      <c r="BL40" s="235"/>
      <c r="BM40" s="657" t="s">
        <v>346</v>
      </c>
      <c r="BN40" s="657"/>
      <c r="BO40" s="657"/>
      <c r="BP40" s="657"/>
      <c r="BQ40" s="657"/>
      <c r="BR40" s="657"/>
      <c r="BS40" s="657"/>
      <c r="BT40" s="657"/>
      <c r="BU40" s="658"/>
      <c r="BV40" s="641" t="s">
        <v>266</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134831</v>
      </c>
      <c r="CS40" s="642"/>
      <c r="CT40" s="642"/>
      <c r="CU40" s="642"/>
      <c r="CV40" s="642"/>
      <c r="CW40" s="642"/>
      <c r="CX40" s="642"/>
      <c r="CY40" s="643"/>
      <c r="CZ40" s="646">
        <v>1.1000000000000001</v>
      </c>
      <c r="DA40" s="677"/>
      <c r="DB40" s="677"/>
      <c r="DC40" s="679"/>
      <c r="DD40" s="650">
        <v>12131</v>
      </c>
      <c r="DE40" s="642"/>
      <c r="DF40" s="642"/>
      <c r="DG40" s="642"/>
      <c r="DH40" s="642"/>
      <c r="DI40" s="642"/>
      <c r="DJ40" s="642"/>
      <c r="DK40" s="643"/>
      <c r="DL40" s="650" t="s">
        <v>177</v>
      </c>
      <c r="DM40" s="642"/>
      <c r="DN40" s="642"/>
      <c r="DO40" s="642"/>
      <c r="DP40" s="642"/>
      <c r="DQ40" s="642"/>
      <c r="DR40" s="642"/>
      <c r="DS40" s="642"/>
      <c r="DT40" s="642"/>
      <c r="DU40" s="642"/>
      <c r="DV40" s="643"/>
      <c r="DW40" s="646" t="s">
        <v>243</v>
      </c>
      <c r="DX40" s="677"/>
      <c r="DY40" s="677"/>
      <c r="DZ40" s="677"/>
      <c r="EA40" s="677"/>
      <c r="EB40" s="677"/>
      <c r="EC40" s="678"/>
    </row>
    <row r="41" spans="2:133" ht="11.25" customHeight="1" x14ac:dyDescent="0.15">
      <c r="AQ41" s="728" t="s">
        <v>348</v>
      </c>
      <c r="AR41" s="729"/>
      <c r="AS41" s="729"/>
      <c r="AT41" s="729"/>
      <c r="AU41" s="729"/>
      <c r="AV41" s="729"/>
      <c r="AW41" s="729"/>
      <c r="AX41" s="729"/>
      <c r="AY41" s="730"/>
      <c r="AZ41" s="721">
        <v>902967</v>
      </c>
      <c r="BA41" s="722"/>
      <c r="BB41" s="722"/>
      <c r="BC41" s="722"/>
      <c r="BD41" s="711"/>
      <c r="BE41" s="711"/>
      <c r="BF41" s="713"/>
      <c r="BG41" s="734"/>
      <c r="BH41" s="735"/>
      <c r="BI41" s="735"/>
      <c r="BJ41" s="735"/>
      <c r="BK41" s="735"/>
      <c r="BL41" s="236"/>
      <c r="BM41" s="668" t="s">
        <v>349</v>
      </c>
      <c r="BN41" s="668"/>
      <c r="BO41" s="668"/>
      <c r="BP41" s="668"/>
      <c r="BQ41" s="668"/>
      <c r="BR41" s="668"/>
      <c r="BS41" s="668"/>
      <c r="BT41" s="668"/>
      <c r="BU41" s="669"/>
      <c r="BV41" s="721">
        <v>380</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177</v>
      </c>
      <c r="CS41" s="665"/>
      <c r="CT41" s="665"/>
      <c r="CU41" s="665"/>
      <c r="CV41" s="665"/>
      <c r="CW41" s="665"/>
      <c r="CX41" s="665"/>
      <c r="CY41" s="666"/>
      <c r="CZ41" s="646" t="s">
        <v>266</v>
      </c>
      <c r="DA41" s="677"/>
      <c r="DB41" s="677"/>
      <c r="DC41" s="679"/>
      <c r="DD41" s="650" t="s">
        <v>243</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2319511</v>
      </c>
      <c r="CS42" s="642"/>
      <c r="CT42" s="642"/>
      <c r="CU42" s="642"/>
      <c r="CV42" s="642"/>
      <c r="CW42" s="642"/>
      <c r="CX42" s="642"/>
      <c r="CY42" s="643"/>
      <c r="CZ42" s="646">
        <v>18.2</v>
      </c>
      <c r="DA42" s="647"/>
      <c r="DB42" s="647"/>
      <c r="DC42" s="742"/>
      <c r="DD42" s="650">
        <v>448907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112834</v>
      </c>
      <c r="CS43" s="665"/>
      <c r="CT43" s="665"/>
      <c r="CU43" s="665"/>
      <c r="CV43" s="665"/>
      <c r="CW43" s="665"/>
      <c r="CX43" s="665"/>
      <c r="CY43" s="666"/>
      <c r="CZ43" s="646">
        <v>0.9</v>
      </c>
      <c r="DA43" s="677"/>
      <c r="DB43" s="677"/>
      <c r="DC43" s="679"/>
      <c r="DD43" s="650">
        <v>108822</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2047794</v>
      </c>
      <c r="CS44" s="642"/>
      <c r="CT44" s="642"/>
      <c r="CU44" s="642"/>
      <c r="CV44" s="642"/>
      <c r="CW44" s="642"/>
      <c r="CX44" s="642"/>
      <c r="CY44" s="643"/>
      <c r="CZ44" s="646">
        <v>16.100000000000001</v>
      </c>
      <c r="DA44" s="647"/>
      <c r="DB44" s="647"/>
      <c r="DC44" s="742"/>
      <c r="DD44" s="650">
        <v>321278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1471289</v>
      </c>
      <c r="CS45" s="665"/>
      <c r="CT45" s="665"/>
      <c r="CU45" s="665"/>
      <c r="CV45" s="665"/>
      <c r="CW45" s="665"/>
      <c r="CX45" s="665"/>
      <c r="CY45" s="666"/>
      <c r="CZ45" s="646">
        <v>11.5</v>
      </c>
      <c r="DA45" s="677"/>
      <c r="DB45" s="677"/>
      <c r="DC45" s="679"/>
      <c r="DD45" s="650">
        <v>92153</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518771</v>
      </c>
      <c r="CS46" s="642"/>
      <c r="CT46" s="642"/>
      <c r="CU46" s="642"/>
      <c r="CV46" s="642"/>
      <c r="CW46" s="642"/>
      <c r="CX46" s="642"/>
      <c r="CY46" s="643"/>
      <c r="CZ46" s="646">
        <v>4.0999999999999996</v>
      </c>
      <c r="DA46" s="647"/>
      <c r="DB46" s="647"/>
      <c r="DC46" s="742"/>
      <c r="DD46" s="650">
        <v>225591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271717</v>
      </c>
      <c r="CS47" s="665"/>
      <c r="CT47" s="665"/>
      <c r="CU47" s="665"/>
      <c r="CV47" s="665"/>
      <c r="CW47" s="665"/>
      <c r="CX47" s="665"/>
      <c r="CY47" s="666"/>
      <c r="CZ47" s="646">
        <v>2.1</v>
      </c>
      <c r="DA47" s="677"/>
      <c r="DB47" s="677"/>
      <c r="DC47" s="679"/>
      <c r="DD47" s="650">
        <v>127629</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177</v>
      </c>
      <c r="CS48" s="642"/>
      <c r="CT48" s="642"/>
      <c r="CU48" s="642"/>
      <c r="CV48" s="642"/>
      <c r="CW48" s="642"/>
      <c r="CX48" s="642"/>
      <c r="CY48" s="643"/>
      <c r="CZ48" s="646" t="s">
        <v>177</v>
      </c>
      <c r="DA48" s="647"/>
      <c r="DB48" s="647"/>
      <c r="DC48" s="742"/>
      <c r="DD48" s="650" t="s">
        <v>177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12750633</v>
      </c>
      <c r="CS49" s="711"/>
      <c r="CT49" s="711"/>
      <c r="CU49" s="711"/>
      <c r="CV49" s="711"/>
      <c r="CW49" s="711"/>
      <c r="CX49" s="711"/>
      <c r="CY49" s="743"/>
      <c r="CZ49" s="726">
        <v>100</v>
      </c>
      <c r="DA49" s="744"/>
      <c r="DB49" s="744"/>
      <c r="DC49" s="745"/>
      <c r="DD49" s="746">
        <v>7757370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bvOvWuhEtzom+5MLXYlGiwrPjSUjy3KXtUSviRt367WTSdJX2fSC3dRiyg0JNgd57nz4H7nlL5Zkczwf5gL+A==" saltValue="GbI06PdOFovTmyVmy/2k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88" sqref="AF88:AJ8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13087</v>
      </c>
      <c r="R7" s="777"/>
      <c r="S7" s="777"/>
      <c r="T7" s="777"/>
      <c r="U7" s="777"/>
      <c r="V7" s="777">
        <v>12706</v>
      </c>
      <c r="W7" s="777"/>
      <c r="X7" s="777"/>
      <c r="Y7" s="777"/>
      <c r="Z7" s="777"/>
      <c r="AA7" s="777">
        <v>381</v>
      </c>
      <c r="AB7" s="777"/>
      <c r="AC7" s="777"/>
      <c r="AD7" s="777"/>
      <c r="AE7" s="778"/>
      <c r="AF7" s="779">
        <v>297</v>
      </c>
      <c r="AG7" s="780"/>
      <c r="AH7" s="780"/>
      <c r="AI7" s="780"/>
      <c r="AJ7" s="781"/>
      <c r="AK7" s="816">
        <v>485</v>
      </c>
      <c r="AL7" s="817"/>
      <c r="AM7" s="817"/>
      <c r="AN7" s="817"/>
      <c r="AO7" s="817"/>
      <c r="AP7" s="817">
        <v>9964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588</v>
      </c>
      <c r="BS7" s="820" t="s">
        <v>589</v>
      </c>
      <c r="BT7" s="821"/>
      <c r="BU7" s="821"/>
      <c r="BV7" s="821"/>
      <c r="BW7" s="821"/>
      <c r="BX7" s="821"/>
      <c r="BY7" s="821"/>
      <c r="BZ7" s="821"/>
      <c r="CA7" s="821"/>
      <c r="CB7" s="821"/>
      <c r="CC7" s="821"/>
      <c r="CD7" s="821"/>
      <c r="CE7" s="821"/>
      <c r="CF7" s="821"/>
      <c r="CG7" s="822"/>
      <c r="CH7" s="813">
        <v>58</v>
      </c>
      <c r="CI7" s="814"/>
      <c r="CJ7" s="814"/>
      <c r="CK7" s="814"/>
      <c r="CL7" s="815"/>
      <c r="CM7" s="813">
        <v>216</v>
      </c>
      <c r="CN7" s="814"/>
      <c r="CO7" s="814"/>
      <c r="CP7" s="814"/>
      <c r="CQ7" s="815"/>
      <c r="CR7" s="813" t="s">
        <v>590</v>
      </c>
      <c r="CS7" s="814"/>
      <c r="CT7" s="814"/>
      <c r="CU7" s="814"/>
      <c r="CV7" s="815"/>
      <c r="CW7" s="813" t="s">
        <v>590</v>
      </c>
      <c r="CX7" s="814"/>
      <c r="CY7" s="814"/>
      <c r="CZ7" s="814"/>
      <c r="DA7" s="815"/>
      <c r="DB7" s="813">
        <v>30</v>
      </c>
      <c r="DC7" s="814"/>
      <c r="DD7" s="814"/>
      <c r="DE7" s="814"/>
      <c r="DF7" s="815"/>
      <c r="DG7" s="813" t="s">
        <v>590</v>
      </c>
      <c r="DH7" s="814"/>
      <c r="DI7" s="814"/>
      <c r="DJ7" s="814"/>
      <c r="DK7" s="815"/>
      <c r="DL7" s="813" t="s">
        <v>590</v>
      </c>
      <c r="DM7" s="814"/>
      <c r="DN7" s="814"/>
      <c r="DO7" s="814"/>
      <c r="DP7" s="815"/>
      <c r="DQ7" s="813">
        <v>3</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52</v>
      </c>
      <c r="R8" s="801"/>
      <c r="S8" s="801"/>
      <c r="T8" s="801"/>
      <c r="U8" s="801"/>
      <c r="V8" s="801">
        <v>52</v>
      </c>
      <c r="W8" s="801"/>
      <c r="X8" s="801"/>
      <c r="Y8" s="801"/>
      <c r="Z8" s="801"/>
      <c r="AA8" s="801">
        <v>0</v>
      </c>
      <c r="AB8" s="801"/>
      <c r="AC8" s="801"/>
      <c r="AD8" s="801"/>
      <c r="AE8" s="802"/>
      <c r="AF8" s="803" t="s">
        <v>177</v>
      </c>
      <c r="AG8" s="804"/>
      <c r="AH8" s="804"/>
      <c r="AI8" s="804"/>
      <c r="AJ8" s="805"/>
      <c r="AK8" s="806">
        <v>52</v>
      </c>
      <c r="AL8" s="807"/>
      <c r="AM8" s="807"/>
      <c r="AN8" s="807"/>
      <c r="AO8" s="807"/>
      <c r="AP8" s="807" t="s">
        <v>570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386</v>
      </c>
      <c r="C9" s="798"/>
      <c r="D9" s="798"/>
      <c r="E9" s="798"/>
      <c r="F9" s="798"/>
      <c r="G9" s="798"/>
      <c r="H9" s="798"/>
      <c r="I9" s="798"/>
      <c r="J9" s="798"/>
      <c r="K9" s="798"/>
      <c r="L9" s="798"/>
      <c r="M9" s="798"/>
      <c r="N9" s="798"/>
      <c r="O9" s="798"/>
      <c r="P9" s="799"/>
      <c r="Q9" s="800">
        <v>55</v>
      </c>
      <c r="R9" s="801"/>
      <c r="S9" s="801"/>
      <c r="T9" s="801"/>
      <c r="U9" s="801"/>
      <c r="V9" s="801">
        <v>55</v>
      </c>
      <c r="W9" s="801"/>
      <c r="X9" s="801"/>
      <c r="Y9" s="801"/>
      <c r="Z9" s="801"/>
      <c r="AA9" s="801">
        <v>0</v>
      </c>
      <c r="AB9" s="801"/>
      <c r="AC9" s="801"/>
      <c r="AD9" s="801"/>
      <c r="AE9" s="802"/>
      <c r="AF9" s="803">
        <v>0</v>
      </c>
      <c r="AG9" s="804"/>
      <c r="AH9" s="804"/>
      <c r="AI9" s="804"/>
      <c r="AJ9" s="805"/>
      <c r="AK9" s="806">
        <v>10</v>
      </c>
      <c r="AL9" s="807"/>
      <c r="AM9" s="807"/>
      <c r="AN9" s="807"/>
      <c r="AO9" s="807"/>
      <c r="AP9" s="807" t="s">
        <v>570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13184</v>
      </c>
      <c r="R23" s="836"/>
      <c r="S23" s="836"/>
      <c r="T23" s="836"/>
      <c r="U23" s="836"/>
      <c r="V23" s="836">
        <v>12803</v>
      </c>
      <c r="W23" s="836"/>
      <c r="X23" s="836"/>
      <c r="Y23" s="836"/>
      <c r="Z23" s="836"/>
      <c r="AA23" s="836">
        <v>381</v>
      </c>
      <c r="AB23" s="836"/>
      <c r="AC23" s="836"/>
      <c r="AD23" s="836"/>
      <c r="AE23" s="837"/>
      <c r="AF23" s="838">
        <v>298</v>
      </c>
      <c r="AG23" s="836"/>
      <c r="AH23" s="836"/>
      <c r="AI23" s="836"/>
      <c r="AJ23" s="839"/>
      <c r="AK23" s="840"/>
      <c r="AL23" s="841"/>
      <c r="AM23" s="841"/>
      <c r="AN23" s="841"/>
      <c r="AO23" s="841"/>
      <c r="AP23" s="836">
        <v>9964</v>
      </c>
      <c r="AQ23" s="836"/>
      <c r="AR23" s="836"/>
      <c r="AS23" s="836"/>
      <c r="AT23" s="836"/>
      <c r="AU23" s="842"/>
      <c r="AV23" s="842"/>
      <c r="AW23" s="842"/>
      <c r="AX23" s="842"/>
      <c r="AY23" s="843"/>
      <c r="AZ23" s="851" t="s">
        <v>177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3082</v>
      </c>
      <c r="R28" s="865"/>
      <c r="S28" s="865"/>
      <c r="T28" s="865"/>
      <c r="U28" s="865"/>
      <c r="V28" s="865">
        <v>2996</v>
      </c>
      <c r="W28" s="865"/>
      <c r="X28" s="865"/>
      <c r="Y28" s="865"/>
      <c r="Z28" s="865"/>
      <c r="AA28" s="865">
        <v>86</v>
      </c>
      <c r="AB28" s="865"/>
      <c r="AC28" s="865"/>
      <c r="AD28" s="865"/>
      <c r="AE28" s="866"/>
      <c r="AF28" s="867">
        <v>86</v>
      </c>
      <c r="AG28" s="865"/>
      <c r="AH28" s="865"/>
      <c r="AI28" s="865"/>
      <c r="AJ28" s="868"/>
      <c r="AK28" s="869">
        <v>307</v>
      </c>
      <c r="AL28" s="860"/>
      <c r="AM28" s="860"/>
      <c r="AN28" s="860"/>
      <c r="AO28" s="860"/>
      <c r="AP28" s="860" t="s">
        <v>570</v>
      </c>
      <c r="AQ28" s="860"/>
      <c r="AR28" s="860"/>
      <c r="AS28" s="860"/>
      <c r="AT28" s="860"/>
      <c r="AU28" s="860" t="s">
        <v>571</v>
      </c>
      <c r="AV28" s="860"/>
      <c r="AW28" s="860"/>
      <c r="AX28" s="860"/>
      <c r="AY28" s="860"/>
      <c r="AZ28" s="861" t="s">
        <v>570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641</v>
      </c>
      <c r="R29" s="801"/>
      <c r="S29" s="801"/>
      <c r="T29" s="801"/>
      <c r="U29" s="801"/>
      <c r="V29" s="801">
        <v>641</v>
      </c>
      <c r="W29" s="801"/>
      <c r="X29" s="801"/>
      <c r="Y29" s="801"/>
      <c r="Z29" s="801"/>
      <c r="AA29" s="801">
        <v>0</v>
      </c>
      <c r="AB29" s="801"/>
      <c r="AC29" s="801"/>
      <c r="AD29" s="801"/>
      <c r="AE29" s="802"/>
      <c r="AF29" s="803">
        <v>0</v>
      </c>
      <c r="AG29" s="804"/>
      <c r="AH29" s="804"/>
      <c r="AI29" s="804"/>
      <c r="AJ29" s="805"/>
      <c r="AK29" s="872">
        <v>474</v>
      </c>
      <c r="AL29" s="873"/>
      <c r="AM29" s="873"/>
      <c r="AN29" s="873"/>
      <c r="AO29" s="873"/>
      <c r="AP29" s="873" t="s">
        <v>570</v>
      </c>
      <c r="AQ29" s="873"/>
      <c r="AR29" s="873"/>
      <c r="AS29" s="873"/>
      <c r="AT29" s="873"/>
      <c r="AU29" s="873" t="s">
        <v>570</v>
      </c>
      <c r="AV29" s="873"/>
      <c r="AW29" s="873"/>
      <c r="AX29" s="873"/>
      <c r="AY29" s="873"/>
      <c r="AZ29" s="874" t="s">
        <v>570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2719</v>
      </c>
      <c r="R30" s="801"/>
      <c r="S30" s="801"/>
      <c r="T30" s="801"/>
      <c r="U30" s="801"/>
      <c r="V30" s="801">
        <v>2577</v>
      </c>
      <c r="W30" s="801"/>
      <c r="X30" s="801"/>
      <c r="Y30" s="801"/>
      <c r="Z30" s="801"/>
      <c r="AA30" s="801">
        <v>142</v>
      </c>
      <c r="AB30" s="801"/>
      <c r="AC30" s="801"/>
      <c r="AD30" s="801"/>
      <c r="AE30" s="802"/>
      <c r="AF30" s="803">
        <v>142</v>
      </c>
      <c r="AG30" s="804"/>
      <c r="AH30" s="804"/>
      <c r="AI30" s="804"/>
      <c r="AJ30" s="805"/>
      <c r="AK30" s="872">
        <v>462</v>
      </c>
      <c r="AL30" s="873"/>
      <c r="AM30" s="873"/>
      <c r="AN30" s="873"/>
      <c r="AO30" s="873"/>
      <c r="AP30" s="873" t="s">
        <v>570</v>
      </c>
      <c r="AQ30" s="873"/>
      <c r="AR30" s="873"/>
      <c r="AS30" s="873"/>
      <c r="AT30" s="873"/>
      <c r="AU30" s="873" t="s">
        <v>570</v>
      </c>
      <c r="AV30" s="873"/>
      <c r="AW30" s="873"/>
      <c r="AX30" s="873"/>
      <c r="AY30" s="873"/>
      <c r="AZ30" s="874" t="s">
        <v>570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507</v>
      </c>
      <c r="R31" s="801"/>
      <c r="S31" s="801"/>
      <c r="T31" s="801"/>
      <c r="U31" s="801"/>
      <c r="V31" s="801">
        <v>459</v>
      </c>
      <c r="W31" s="801"/>
      <c r="X31" s="801"/>
      <c r="Y31" s="801"/>
      <c r="Z31" s="801"/>
      <c r="AA31" s="801">
        <v>49</v>
      </c>
      <c r="AB31" s="801"/>
      <c r="AC31" s="801"/>
      <c r="AD31" s="801"/>
      <c r="AE31" s="802"/>
      <c r="AF31" s="803">
        <v>481</v>
      </c>
      <c r="AG31" s="804"/>
      <c r="AH31" s="804"/>
      <c r="AI31" s="804"/>
      <c r="AJ31" s="805"/>
      <c r="AK31" s="872">
        <v>73</v>
      </c>
      <c r="AL31" s="873"/>
      <c r="AM31" s="873"/>
      <c r="AN31" s="873"/>
      <c r="AO31" s="873"/>
      <c r="AP31" s="873">
        <v>1968</v>
      </c>
      <c r="AQ31" s="873"/>
      <c r="AR31" s="873"/>
      <c r="AS31" s="873"/>
      <c r="AT31" s="873"/>
      <c r="AU31" s="873">
        <v>403</v>
      </c>
      <c r="AV31" s="873"/>
      <c r="AW31" s="873"/>
      <c r="AX31" s="873"/>
      <c r="AY31" s="873"/>
      <c r="AZ31" s="874" t="s">
        <v>570</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1817</v>
      </c>
      <c r="R32" s="801"/>
      <c r="S32" s="801"/>
      <c r="T32" s="801"/>
      <c r="U32" s="801"/>
      <c r="V32" s="801">
        <v>1960</v>
      </c>
      <c r="W32" s="801"/>
      <c r="X32" s="801"/>
      <c r="Y32" s="801"/>
      <c r="Z32" s="801"/>
      <c r="AA32" s="801">
        <v>143</v>
      </c>
      <c r="AB32" s="801"/>
      <c r="AC32" s="801"/>
      <c r="AD32" s="801"/>
      <c r="AE32" s="802"/>
      <c r="AF32" s="803">
        <v>-65</v>
      </c>
      <c r="AG32" s="804"/>
      <c r="AH32" s="804"/>
      <c r="AI32" s="804"/>
      <c r="AJ32" s="805"/>
      <c r="AK32" s="872">
        <v>164</v>
      </c>
      <c r="AL32" s="873"/>
      <c r="AM32" s="873"/>
      <c r="AN32" s="873"/>
      <c r="AO32" s="873"/>
      <c r="AP32" s="873">
        <v>2131</v>
      </c>
      <c r="AQ32" s="873"/>
      <c r="AR32" s="873"/>
      <c r="AS32" s="873"/>
      <c r="AT32" s="873"/>
      <c r="AU32" s="873">
        <v>1068</v>
      </c>
      <c r="AV32" s="873"/>
      <c r="AW32" s="873"/>
      <c r="AX32" s="873"/>
      <c r="AY32" s="873"/>
      <c r="AZ32" s="874">
        <v>4</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45</v>
      </c>
      <c r="R33" s="801"/>
      <c r="S33" s="801"/>
      <c r="T33" s="801"/>
      <c r="U33" s="801"/>
      <c r="V33" s="801">
        <v>44</v>
      </c>
      <c r="W33" s="801"/>
      <c r="X33" s="801"/>
      <c r="Y33" s="801"/>
      <c r="Z33" s="801"/>
      <c r="AA33" s="801">
        <v>0</v>
      </c>
      <c r="AB33" s="801"/>
      <c r="AC33" s="801"/>
      <c r="AD33" s="801"/>
      <c r="AE33" s="802"/>
      <c r="AF33" s="803">
        <v>0</v>
      </c>
      <c r="AG33" s="804"/>
      <c r="AH33" s="804"/>
      <c r="AI33" s="804"/>
      <c r="AJ33" s="805"/>
      <c r="AK33" s="872">
        <v>32</v>
      </c>
      <c r="AL33" s="873"/>
      <c r="AM33" s="873"/>
      <c r="AN33" s="873"/>
      <c r="AO33" s="873"/>
      <c r="AP33" s="873">
        <v>139</v>
      </c>
      <c r="AQ33" s="873"/>
      <c r="AR33" s="873"/>
      <c r="AS33" s="873"/>
      <c r="AT33" s="873"/>
      <c r="AU33" s="873">
        <v>139</v>
      </c>
      <c r="AV33" s="873"/>
      <c r="AW33" s="873"/>
      <c r="AX33" s="873"/>
      <c r="AY33" s="873"/>
      <c r="AZ33" s="874" t="s">
        <v>570</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99</v>
      </c>
      <c r="R34" s="801"/>
      <c r="S34" s="801"/>
      <c r="T34" s="801"/>
      <c r="U34" s="801"/>
      <c r="V34" s="801">
        <v>98</v>
      </c>
      <c r="W34" s="801"/>
      <c r="X34" s="801"/>
      <c r="Y34" s="801"/>
      <c r="Z34" s="801"/>
      <c r="AA34" s="801">
        <v>1</v>
      </c>
      <c r="AB34" s="801"/>
      <c r="AC34" s="801"/>
      <c r="AD34" s="801"/>
      <c r="AE34" s="802"/>
      <c r="AF34" s="803">
        <v>1</v>
      </c>
      <c r="AG34" s="804"/>
      <c r="AH34" s="804"/>
      <c r="AI34" s="804"/>
      <c r="AJ34" s="805"/>
      <c r="AK34" s="872">
        <v>58</v>
      </c>
      <c r="AL34" s="873"/>
      <c r="AM34" s="873"/>
      <c r="AN34" s="873"/>
      <c r="AO34" s="873"/>
      <c r="AP34" s="873">
        <v>738</v>
      </c>
      <c r="AQ34" s="873"/>
      <c r="AR34" s="873"/>
      <c r="AS34" s="873"/>
      <c r="AT34" s="873"/>
      <c r="AU34" s="873">
        <v>729</v>
      </c>
      <c r="AV34" s="873"/>
      <c r="AW34" s="873"/>
      <c r="AX34" s="873"/>
      <c r="AY34" s="873"/>
      <c r="AZ34" s="874" t="s">
        <v>570</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409</v>
      </c>
      <c r="C35" s="798"/>
      <c r="D35" s="798"/>
      <c r="E35" s="798"/>
      <c r="F35" s="798"/>
      <c r="G35" s="798"/>
      <c r="H35" s="798"/>
      <c r="I35" s="798"/>
      <c r="J35" s="798"/>
      <c r="K35" s="798"/>
      <c r="L35" s="798"/>
      <c r="M35" s="798"/>
      <c r="N35" s="798"/>
      <c r="O35" s="798"/>
      <c r="P35" s="799"/>
      <c r="Q35" s="800">
        <v>2</v>
      </c>
      <c r="R35" s="801"/>
      <c r="S35" s="801"/>
      <c r="T35" s="801"/>
      <c r="U35" s="801"/>
      <c r="V35" s="801">
        <v>2</v>
      </c>
      <c r="W35" s="801"/>
      <c r="X35" s="801"/>
      <c r="Y35" s="801"/>
      <c r="Z35" s="801"/>
      <c r="AA35" s="801">
        <v>0</v>
      </c>
      <c r="AB35" s="801"/>
      <c r="AC35" s="801"/>
      <c r="AD35" s="801"/>
      <c r="AE35" s="802"/>
      <c r="AF35" s="803">
        <v>0</v>
      </c>
      <c r="AG35" s="804"/>
      <c r="AH35" s="804"/>
      <c r="AI35" s="804"/>
      <c r="AJ35" s="805"/>
      <c r="AK35" s="872">
        <v>2</v>
      </c>
      <c r="AL35" s="873"/>
      <c r="AM35" s="873"/>
      <c r="AN35" s="873"/>
      <c r="AO35" s="873"/>
      <c r="AP35" s="873">
        <v>9</v>
      </c>
      <c r="AQ35" s="873"/>
      <c r="AR35" s="873"/>
      <c r="AS35" s="873"/>
      <c r="AT35" s="873"/>
      <c r="AU35" s="873">
        <v>8</v>
      </c>
      <c r="AV35" s="873"/>
      <c r="AW35" s="873"/>
      <c r="AX35" s="873"/>
      <c r="AY35" s="873"/>
      <c r="AZ35" s="874" t="s">
        <v>570</v>
      </c>
      <c r="BA35" s="874"/>
      <c r="BB35" s="874"/>
      <c r="BC35" s="874"/>
      <c r="BD35" s="874"/>
      <c r="BE35" s="870" t="s">
        <v>407</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645</v>
      </c>
      <c r="AG63" s="884"/>
      <c r="AH63" s="884"/>
      <c r="AI63" s="884"/>
      <c r="AJ63" s="885"/>
      <c r="AK63" s="886"/>
      <c r="AL63" s="881"/>
      <c r="AM63" s="881"/>
      <c r="AN63" s="881"/>
      <c r="AO63" s="881"/>
      <c r="AP63" s="884">
        <v>4985</v>
      </c>
      <c r="AQ63" s="884"/>
      <c r="AR63" s="884"/>
      <c r="AS63" s="884"/>
      <c r="AT63" s="884"/>
      <c r="AU63" s="884">
        <v>2347</v>
      </c>
      <c r="AV63" s="884"/>
      <c r="AW63" s="884"/>
      <c r="AX63" s="884"/>
      <c r="AY63" s="884"/>
      <c r="AZ63" s="888"/>
      <c r="BA63" s="888"/>
      <c r="BB63" s="888"/>
      <c r="BC63" s="888"/>
      <c r="BD63" s="888"/>
      <c r="BE63" s="889"/>
      <c r="BF63" s="889"/>
      <c r="BG63" s="889"/>
      <c r="BH63" s="889"/>
      <c r="BI63" s="890"/>
      <c r="BJ63" s="891" t="s">
        <v>177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392</v>
      </c>
      <c r="R66" s="760"/>
      <c r="S66" s="760"/>
      <c r="T66" s="760"/>
      <c r="U66" s="761"/>
      <c r="V66" s="759" t="s">
        <v>393</v>
      </c>
      <c r="W66" s="760"/>
      <c r="X66" s="760"/>
      <c r="Y66" s="760"/>
      <c r="Z66" s="761"/>
      <c r="AA66" s="759" t="s">
        <v>394</v>
      </c>
      <c r="AB66" s="760"/>
      <c r="AC66" s="760"/>
      <c r="AD66" s="760"/>
      <c r="AE66" s="761"/>
      <c r="AF66" s="894" t="s">
        <v>395</v>
      </c>
      <c r="AG66" s="855"/>
      <c r="AH66" s="855"/>
      <c r="AI66" s="855"/>
      <c r="AJ66" s="895"/>
      <c r="AK66" s="759" t="s">
        <v>396</v>
      </c>
      <c r="AL66" s="783"/>
      <c r="AM66" s="783"/>
      <c r="AN66" s="783"/>
      <c r="AO66" s="784"/>
      <c r="AP66" s="759" t="s">
        <v>397</v>
      </c>
      <c r="AQ66" s="760"/>
      <c r="AR66" s="760"/>
      <c r="AS66" s="760"/>
      <c r="AT66" s="761"/>
      <c r="AU66" s="759" t="s">
        <v>414</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572</v>
      </c>
      <c r="C68" s="912"/>
      <c r="D68" s="912"/>
      <c r="E68" s="912"/>
      <c r="F68" s="912"/>
      <c r="G68" s="912"/>
      <c r="H68" s="912"/>
      <c r="I68" s="912"/>
      <c r="J68" s="912"/>
      <c r="K68" s="912"/>
      <c r="L68" s="912"/>
      <c r="M68" s="912"/>
      <c r="N68" s="912"/>
      <c r="O68" s="912"/>
      <c r="P68" s="913"/>
      <c r="Q68" s="914">
        <v>190</v>
      </c>
      <c r="R68" s="908"/>
      <c r="S68" s="908"/>
      <c r="T68" s="908"/>
      <c r="U68" s="908"/>
      <c r="V68" s="908">
        <v>180</v>
      </c>
      <c r="W68" s="908"/>
      <c r="X68" s="908"/>
      <c r="Y68" s="908"/>
      <c r="Z68" s="908"/>
      <c r="AA68" s="908">
        <v>11</v>
      </c>
      <c r="AB68" s="908"/>
      <c r="AC68" s="908"/>
      <c r="AD68" s="908"/>
      <c r="AE68" s="908"/>
      <c r="AF68" s="908">
        <v>11</v>
      </c>
      <c r="AG68" s="908"/>
      <c r="AH68" s="908"/>
      <c r="AI68" s="908"/>
      <c r="AJ68" s="908"/>
      <c r="AK68" s="908" t="s">
        <v>591</v>
      </c>
      <c r="AL68" s="908"/>
      <c r="AM68" s="908"/>
      <c r="AN68" s="908"/>
      <c r="AO68" s="908"/>
      <c r="AP68" s="908" t="s">
        <v>584</v>
      </c>
      <c r="AQ68" s="908"/>
      <c r="AR68" s="908"/>
      <c r="AS68" s="908"/>
      <c r="AT68" s="908"/>
      <c r="AU68" s="908" t="s">
        <v>584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582</v>
      </c>
      <c r="C69" s="916"/>
      <c r="D69" s="916"/>
      <c r="E69" s="916"/>
      <c r="F69" s="916"/>
      <c r="G69" s="916"/>
      <c r="H69" s="916"/>
      <c r="I69" s="916"/>
      <c r="J69" s="916"/>
      <c r="K69" s="916"/>
      <c r="L69" s="916"/>
      <c r="M69" s="916"/>
      <c r="N69" s="916"/>
      <c r="O69" s="916"/>
      <c r="P69" s="917"/>
      <c r="Q69" s="918">
        <v>202</v>
      </c>
      <c r="R69" s="873"/>
      <c r="S69" s="873"/>
      <c r="T69" s="873"/>
      <c r="U69" s="873"/>
      <c r="V69" s="873">
        <v>198</v>
      </c>
      <c r="W69" s="873"/>
      <c r="X69" s="873"/>
      <c r="Y69" s="873"/>
      <c r="Z69" s="873"/>
      <c r="AA69" s="873">
        <v>5</v>
      </c>
      <c r="AB69" s="873"/>
      <c r="AC69" s="873"/>
      <c r="AD69" s="873"/>
      <c r="AE69" s="873"/>
      <c r="AF69" s="873">
        <v>5</v>
      </c>
      <c r="AG69" s="873"/>
      <c r="AH69" s="873"/>
      <c r="AI69" s="873"/>
      <c r="AJ69" s="873"/>
      <c r="AK69" s="873">
        <v>5</v>
      </c>
      <c r="AL69" s="873"/>
      <c r="AM69" s="873"/>
      <c r="AN69" s="873"/>
      <c r="AO69" s="873"/>
      <c r="AP69" s="873" t="s">
        <v>585</v>
      </c>
      <c r="AQ69" s="873"/>
      <c r="AR69" s="873"/>
      <c r="AS69" s="873"/>
      <c r="AT69" s="873"/>
      <c r="AU69" s="873" t="s">
        <v>584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583</v>
      </c>
      <c r="C70" s="916"/>
      <c r="D70" s="916"/>
      <c r="E70" s="916"/>
      <c r="F70" s="916"/>
      <c r="G70" s="916"/>
      <c r="H70" s="916"/>
      <c r="I70" s="916"/>
      <c r="J70" s="916"/>
      <c r="K70" s="916"/>
      <c r="L70" s="916"/>
      <c r="M70" s="916"/>
      <c r="N70" s="916"/>
      <c r="O70" s="916"/>
      <c r="P70" s="917"/>
      <c r="Q70" s="918">
        <v>159644</v>
      </c>
      <c r="R70" s="873"/>
      <c r="S70" s="873"/>
      <c r="T70" s="873"/>
      <c r="U70" s="873"/>
      <c r="V70" s="873">
        <v>154242</v>
      </c>
      <c r="W70" s="873"/>
      <c r="X70" s="873"/>
      <c r="Y70" s="873"/>
      <c r="Z70" s="873"/>
      <c r="AA70" s="873">
        <v>5402</v>
      </c>
      <c r="AB70" s="873"/>
      <c r="AC70" s="873"/>
      <c r="AD70" s="873"/>
      <c r="AE70" s="873"/>
      <c r="AF70" s="873">
        <v>5402</v>
      </c>
      <c r="AG70" s="873"/>
      <c r="AH70" s="873"/>
      <c r="AI70" s="873"/>
      <c r="AJ70" s="873"/>
      <c r="AK70" s="873">
        <v>529</v>
      </c>
      <c r="AL70" s="873"/>
      <c r="AM70" s="873"/>
      <c r="AN70" s="873"/>
      <c r="AO70" s="873"/>
      <c r="AP70" s="873" t="s">
        <v>584</v>
      </c>
      <c r="AQ70" s="873"/>
      <c r="AR70" s="873"/>
      <c r="AS70" s="873"/>
      <c r="AT70" s="873"/>
      <c r="AU70" s="873" t="s">
        <v>587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595</v>
      </c>
      <c r="C71" s="916"/>
      <c r="D71" s="916"/>
      <c r="E71" s="916"/>
      <c r="F71" s="916"/>
      <c r="G71" s="916"/>
      <c r="H71" s="916"/>
      <c r="I71" s="916"/>
      <c r="J71" s="916"/>
      <c r="K71" s="916"/>
      <c r="L71" s="916"/>
      <c r="M71" s="916"/>
      <c r="N71" s="916"/>
      <c r="O71" s="916"/>
      <c r="P71" s="917"/>
      <c r="Q71" s="918">
        <v>2050</v>
      </c>
      <c r="R71" s="873"/>
      <c r="S71" s="873"/>
      <c r="T71" s="873"/>
      <c r="U71" s="873"/>
      <c r="V71" s="873">
        <v>2036</v>
      </c>
      <c r="W71" s="873"/>
      <c r="X71" s="873"/>
      <c r="Y71" s="873"/>
      <c r="Z71" s="873"/>
      <c r="AA71" s="873">
        <v>14</v>
      </c>
      <c r="AB71" s="873"/>
      <c r="AC71" s="873"/>
      <c r="AD71" s="873"/>
      <c r="AE71" s="873"/>
      <c r="AF71" s="873">
        <v>14</v>
      </c>
      <c r="AG71" s="873"/>
      <c r="AH71" s="873"/>
      <c r="AI71" s="873"/>
      <c r="AJ71" s="873"/>
      <c r="AK71" s="873">
        <v>2</v>
      </c>
      <c r="AL71" s="873"/>
      <c r="AM71" s="873"/>
      <c r="AN71" s="873"/>
      <c r="AO71" s="873"/>
      <c r="AP71" s="873" t="s">
        <v>586</v>
      </c>
      <c r="AQ71" s="873"/>
      <c r="AR71" s="873"/>
      <c r="AS71" s="873"/>
      <c r="AT71" s="873"/>
      <c r="AU71" s="873" t="s">
        <v>584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596</v>
      </c>
      <c r="C72" s="916"/>
      <c r="D72" s="916"/>
      <c r="E72" s="916"/>
      <c r="F72" s="916"/>
      <c r="G72" s="916"/>
      <c r="H72" s="916"/>
      <c r="I72" s="916"/>
      <c r="J72" s="916"/>
      <c r="K72" s="916"/>
      <c r="L72" s="916"/>
      <c r="M72" s="916"/>
      <c r="N72" s="916"/>
      <c r="O72" s="916"/>
      <c r="P72" s="917"/>
      <c r="Q72" s="918">
        <v>22</v>
      </c>
      <c r="R72" s="873"/>
      <c r="S72" s="873"/>
      <c r="T72" s="873"/>
      <c r="U72" s="873"/>
      <c r="V72" s="873">
        <v>18</v>
      </c>
      <c r="W72" s="873"/>
      <c r="X72" s="873"/>
      <c r="Y72" s="873"/>
      <c r="Z72" s="873"/>
      <c r="AA72" s="873">
        <v>4</v>
      </c>
      <c r="AB72" s="873"/>
      <c r="AC72" s="873"/>
      <c r="AD72" s="873"/>
      <c r="AE72" s="873"/>
      <c r="AF72" s="873">
        <v>4</v>
      </c>
      <c r="AG72" s="873"/>
      <c r="AH72" s="873"/>
      <c r="AI72" s="873"/>
      <c r="AJ72" s="873"/>
      <c r="AK72" s="873" t="s">
        <v>597</v>
      </c>
      <c r="AL72" s="873"/>
      <c r="AM72" s="873"/>
      <c r="AN72" s="873"/>
      <c r="AO72" s="873"/>
      <c r="AP72" s="873" t="s">
        <v>597</v>
      </c>
      <c r="AQ72" s="873"/>
      <c r="AR72" s="873"/>
      <c r="AS72" s="873"/>
      <c r="AT72" s="873"/>
      <c r="AU72" s="873" t="s">
        <v>597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415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5436</v>
      </c>
      <c r="AG88" s="884"/>
      <c r="AH88" s="884"/>
      <c r="AI88" s="884"/>
      <c r="AJ88" s="884"/>
      <c r="AK88" s="881"/>
      <c r="AL88" s="881"/>
      <c r="AM88" s="881"/>
      <c r="AN88" s="881"/>
      <c r="AO88" s="881"/>
      <c r="AP88" s="884" t="s">
        <v>592</v>
      </c>
      <c r="AQ88" s="884"/>
      <c r="AR88" s="884"/>
      <c r="AS88" s="884"/>
      <c r="AT88" s="884"/>
      <c r="AU88" s="884" t="s">
        <v>592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416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t="s">
        <v>593</v>
      </c>
      <c r="CS102" s="892"/>
      <c r="CT102" s="892"/>
      <c r="CU102" s="892"/>
      <c r="CV102" s="935"/>
      <c r="CW102" s="934" t="s">
        <v>591</v>
      </c>
      <c r="CX102" s="892"/>
      <c r="CY102" s="892"/>
      <c r="CZ102" s="892"/>
      <c r="DA102" s="935"/>
      <c r="DB102" s="934">
        <v>30</v>
      </c>
      <c r="DC102" s="892"/>
      <c r="DD102" s="892"/>
      <c r="DE102" s="892"/>
      <c r="DF102" s="935"/>
      <c r="DG102" s="934" t="s">
        <v>594</v>
      </c>
      <c r="DH102" s="892"/>
      <c r="DI102" s="892"/>
      <c r="DJ102" s="892"/>
      <c r="DK102" s="935"/>
      <c r="DL102" s="934" t="s">
        <v>592</v>
      </c>
      <c r="DM102" s="892"/>
      <c r="DN102" s="892"/>
      <c r="DO102" s="892"/>
      <c r="DP102" s="935"/>
      <c r="DQ102" s="934">
        <v>3</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424</v>
      </c>
      <c r="AB109" s="937"/>
      <c r="AC109" s="937"/>
      <c r="AD109" s="937"/>
      <c r="AE109" s="938"/>
      <c r="AF109" s="936" t="s">
        <v>305</v>
      </c>
      <c r="AG109" s="937"/>
      <c r="AH109" s="937"/>
      <c r="AI109" s="937"/>
      <c r="AJ109" s="938"/>
      <c r="AK109" s="936" t="s">
        <v>304</v>
      </c>
      <c r="AL109" s="937"/>
      <c r="AM109" s="937"/>
      <c r="AN109" s="937"/>
      <c r="AO109" s="938"/>
      <c r="AP109" s="936" t="s">
        <v>425</v>
      </c>
      <c r="AQ109" s="937"/>
      <c r="AR109" s="937"/>
      <c r="AS109" s="937"/>
      <c r="AT109" s="939"/>
      <c r="AU109" s="956" t="s">
        <v>423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424</v>
      </c>
      <c r="BR109" s="937"/>
      <c r="BS109" s="937"/>
      <c r="BT109" s="937"/>
      <c r="BU109" s="938"/>
      <c r="BV109" s="936" t="s">
        <v>305</v>
      </c>
      <c r="BW109" s="937"/>
      <c r="BX109" s="937"/>
      <c r="BY109" s="937"/>
      <c r="BZ109" s="938"/>
      <c r="CA109" s="936" t="s">
        <v>304</v>
      </c>
      <c r="CB109" s="937"/>
      <c r="CC109" s="937"/>
      <c r="CD109" s="937"/>
      <c r="CE109" s="938"/>
      <c r="CF109" s="957" t="s">
        <v>425</v>
      </c>
      <c r="CG109" s="957"/>
      <c r="CH109" s="957"/>
      <c r="CI109" s="957"/>
      <c r="CJ109" s="957"/>
      <c r="CK109" s="936" t="s">
        <v>426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424</v>
      </c>
      <c r="DH109" s="937"/>
      <c r="DI109" s="937"/>
      <c r="DJ109" s="937"/>
      <c r="DK109" s="938"/>
      <c r="DL109" s="936" t="s">
        <v>305</v>
      </c>
      <c r="DM109" s="937"/>
      <c r="DN109" s="937"/>
      <c r="DO109" s="937"/>
      <c r="DP109" s="938"/>
      <c r="DQ109" s="936" t="s">
        <v>304</v>
      </c>
      <c r="DR109" s="937"/>
      <c r="DS109" s="937"/>
      <c r="DT109" s="937"/>
      <c r="DU109" s="938"/>
      <c r="DV109" s="936" t="s">
        <v>425</v>
      </c>
      <c r="DW109" s="937"/>
      <c r="DX109" s="937"/>
      <c r="DY109" s="937"/>
      <c r="DZ109" s="939"/>
    </row>
    <row r="110" spans="1:131" s="246" customFormat="1" ht="26.25" customHeight="1" x14ac:dyDescent="0.15">
      <c r="A110" s="940" t="s">
        <v>427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987283</v>
      </c>
      <c r="AB110" s="944"/>
      <c r="AC110" s="944"/>
      <c r="AD110" s="944"/>
      <c r="AE110" s="945"/>
      <c r="AF110" s="946">
        <v>969074</v>
      </c>
      <c r="AG110" s="944"/>
      <c r="AH110" s="944"/>
      <c r="AI110" s="944"/>
      <c r="AJ110" s="945"/>
      <c r="AK110" s="946">
        <v>924987</v>
      </c>
      <c r="AL110" s="944"/>
      <c r="AM110" s="944"/>
      <c r="AN110" s="944"/>
      <c r="AO110" s="945"/>
      <c r="AP110" s="947">
        <v>16</v>
      </c>
      <c r="AQ110" s="948"/>
      <c r="AR110" s="948"/>
      <c r="AS110" s="948"/>
      <c r="AT110" s="949"/>
      <c r="AU110" s="950" t="s">
        <v>72</v>
      </c>
      <c r="AV110" s="951"/>
      <c r="AW110" s="951"/>
      <c r="AX110" s="951"/>
      <c r="AY110" s="951"/>
      <c r="AZ110" s="992" t="s">
        <v>428</v>
      </c>
      <c r="BA110" s="941"/>
      <c r="BB110" s="941"/>
      <c r="BC110" s="941"/>
      <c r="BD110" s="941"/>
      <c r="BE110" s="941"/>
      <c r="BF110" s="941"/>
      <c r="BG110" s="941"/>
      <c r="BH110" s="941"/>
      <c r="BI110" s="941"/>
      <c r="BJ110" s="941"/>
      <c r="BK110" s="941"/>
      <c r="BL110" s="941"/>
      <c r="BM110" s="941"/>
      <c r="BN110" s="941"/>
      <c r="BO110" s="941"/>
      <c r="BP110" s="942"/>
      <c r="BQ110" s="978">
        <v>9584209</v>
      </c>
      <c r="BR110" s="979"/>
      <c r="BS110" s="979"/>
      <c r="BT110" s="979"/>
      <c r="BU110" s="979"/>
      <c r="BV110" s="979">
        <v>9598012</v>
      </c>
      <c r="BW110" s="979"/>
      <c r="BX110" s="979"/>
      <c r="BY110" s="979"/>
      <c r="BZ110" s="979"/>
      <c r="CA110" s="979">
        <v>9964218</v>
      </c>
      <c r="CB110" s="979"/>
      <c r="CC110" s="979"/>
      <c r="CD110" s="979"/>
      <c r="CE110" s="979"/>
      <c r="CF110" s="993">
        <v>172.6</v>
      </c>
      <c r="CG110" s="994"/>
      <c r="CH110" s="994"/>
      <c r="CI110" s="994"/>
      <c r="CJ110" s="994"/>
      <c r="CK110" s="995" t="s">
        <v>429</v>
      </c>
      <c r="CL110" s="996"/>
      <c r="CM110" s="975" t="s">
        <v>430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431</v>
      </c>
      <c r="DH110" s="979"/>
      <c r="DI110" s="979"/>
      <c r="DJ110" s="979"/>
      <c r="DK110" s="979"/>
      <c r="DL110" s="979" t="s">
        <v>431</v>
      </c>
      <c r="DM110" s="979"/>
      <c r="DN110" s="979"/>
      <c r="DO110" s="979"/>
      <c r="DP110" s="979"/>
      <c r="DQ110" s="979" t="s">
        <v>177</v>
      </c>
      <c r="DR110" s="979"/>
      <c r="DS110" s="979"/>
      <c r="DT110" s="979"/>
      <c r="DU110" s="979"/>
      <c r="DV110" s="980" t="s">
        <v>431</v>
      </c>
      <c r="DW110" s="980"/>
      <c r="DX110" s="980"/>
      <c r="DY110" s="980"/>
      <c r="DZ110" s="981"/>
    </row>
    <row r="111" spans="1:131" s="246" customFormat="1" ht="26.25" customHeight="1" x14ac:dyDescent="0.15">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177</v>
      </c>
      <c r="AB111" s="986"/>
      <c r="AC111" s="986"/>
      <c r="AD111" s="986"/>
      <c r="AE111" s="987"/>
      <c r="AF111" s="988" t="s">
        <v>177</v>
      </c>
      <c r="AG111" s="986"/>
      <c r="AH111" s="986"/>
      <c r="AI111" s="986"/>
      <c r="AJ111" s="987"/>
      <c r="AK111" s="988" t="s">
        <v>433</v>
      </c>
      <c r="AL111" s="986"/>
      <c r="AM111" s="986"/>
      <c r="AN111" s="986"/>
      <c r="AO111" s="987"/>
      <c r="AP111" s="989" t="s">
        <v>177</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v>406</v>
      </c>
      <c r="BR111" s="972"/>
      <c r="BS111" s="972"/>
      <c r="BT111" s="972"/>
      <c r="BU111" s="972"/>
      <c r="BV111" s="972">
        <v>406</v>
      </c>
      <c r="BW111" s="972"/>
      <c r="BX111" s="972"/>
      <c r="BY111" s="972"/>
      <c r="BZ111" s="972"/>
      <c r="CA111" s="972" t="s">
        <v>431</v>
      </c>
      <c r="CB111" s="972"/>
      <c r="CC111" s="972"/>
      <c r="CD111" s="972"/>
      <c r="CE111" s="972"/>
      <c r="CF111" s="966" t="s">
        <v>433</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177</v>
      </c>
      <c r="DH111" s="972"/>
      <c r="DI111" s="972"/>
      <c r="DJ111" s="972"/>
      <c r="DK111" s="972"/>
      <c r="DL111" s="972" t="s">
        <v>431</v>
      </c>
      <c r="DM111" s="972"/>
      <c r="DN111" s="972"/>
      <c r="DO111" s="972"/>
      <c r="DP111" s="972"/>
      <c r="DQ111" s="972" t="s">
        <v>177</v>
      </c>
      <c r="DR111" s="972"/>
      <c r="DS111" s="972"/>
      <c r="DT111" s="972"/>
      <c r="DU111" s="972"/>
      <c r="DV111" s="973" t="s">
        <v>431</v>
      </c>
      <c r="DW111" s="973"/>
      <c r="DX111" s="973"/>
      <c r="DY111" s="973"/>
      <c r="DZ111" s="974"/>
    </row>
    <row r="112" spans="1:131" s="246" customFormat="1" ht="26.25" customHeight="1" x14ac:dyDescent="0.15">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177</v>
      </c>
      <c r="AB112" s="1011"/>
      <c r="AC112" s="1011"/>
      <c r="AD112" s="1011"/>
      <c r="AE112" s="1012"/>
      <c r="AF112" s="1013" t="s">
        <v>177</v>
      </c>
      <c r="AG112" s="1011"/>
      <c r="AH112" s="1011"/>
      <c r="AI112" s="1011"/>
      <c r="AJ112" s="1012"/>
      <c r="AK112" s="1013" t="s">
        <v>177</v>
      </c>
      <c r="AL112" s="1011"/>
      <c r="AM112" s="1011"/>
      <c r="AN112" s="1011"/>
      <c r="AO112" s="1012"/>
      <c r="AP112" s="1014" t="s">
        <v>431</v>
      </c>
      <c r="AQ112" s="1015"/>
      <c r="AR112" s="1015"/>
      <c r="AS112" s="1015"/>
      <c r="AT112" s="1016"/>
      <c r="AU112" s="952"/>
      <c r="AV112" s="953"/>
      <c r="AW112" s="953"/>
      <c r="AX112" s="953"/>
      <c r="AY112" s="953"/>
      <c r="AZ112" s="1001" t="s">
        <v>438</v>
      </c>
      <c r="BA112" s="1002"/>
      <c r="BB112" s="1002"/>
      <c r="BC112" s="1002"/>
      <c r="BD112" s="1002"/>
      <c r="BE112" s="1002"/>
      <c r="BF112" s="1002"/>
      <c r="BG112" s="1002"/>
      <c r="BH112" s="1002"/>
      <c r="BI112" s="1002"/>
      <c r="BJ112" s="1002"/>
      <c r="BK112" s="1002"/>
      <c r="BL112" s="1002"/>
      <c r="BM112" s="1002"/>
      <c r="BN112" s="1002"/>
      <c r="BO112" s="1002"/>
      <c r="BP112" s="1003"/>
      <c r="BQ112" s="971">
        <v>3301951</v>
      </c>
      <c r="BR112" s="972"/>
      <c r="BS112" s="972"/>
      <c r="BT112" s="972"/>
      <c r="BU112" s="972"/>
      <c r="BV112" s="972">
        <v>3258290</v>
      </c>
      <c r="BW112" s="972"/>
      <c r="BX112" s="972"/>
      <c r="BY112" s="972"/>
      <c r="BZ112" s="972"/>
      <c r="CA112" s="972">
        <v>2689590</v>
      </c>
      <c r="CB112" s="972"/>
      <c r="CC112" s="972"/>
      <c r="CD112" s="972"/>
      <c r="CE112" s="972"/>
      <c r="CF112" s="966">
        <v>46.6</v>
      </c>
      <c r="CG112" s="967"/>
      <c r="CH112" s="967"/>
      <c r="CI112" s="967"/>
      <c r="CJ112" s="967"/>
      <c r="CK112" s="997"/>
      <c r="CL112" s="998"/>
      <c r="CM112" s="968" t="s">
        <v>439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431</v>
      </c>
      <c r="DH112" s="972"/>
      <c r="DI112" s="972"/>
      <c r="DJ112" s="972"/>
      <c r="DK112" s="972"/>
      <c r="DL112" s="972" t="s">
        <v>177</v>
      </c>
      <c r="DM112" s="972"/>
      <c r="DN112" s="972"/>
      <c r="DO112" s="972"/>
      <c r="DP112" s="972"/>
      <c r="DQ112" s="972" t="s">
        <v>177</v>
      </c>
      <c r="DR112" s="972"/>
      <c r="DS112" s="972"/>
      <c r="DT112" s="972"/>
      <c r="DU112" s="972"/>
      <c r="DV112" s="973" t="s">
        <v>433</v>
      </c>
      <c r="DW112" s="973"/>
      <c r="DX112" s="973"/>
      <c r="DY112" s="973"/>
      <c r="DZ112" s="974"/>
    </row>
    <row r="113" spans="1:130" s="246" customFormat="1" ht="26.25" customHeight="1" x14ac:dyDescent="0.15">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258418</v>
      </c>
      <c r="AB113" s="986"/>
      <c r="AC113" s="986"/>
      <c r="AD113" s="986"/>
      <c r="AE113" s="987"/>
      <c r="AF113" s="988">
        <v>257158</v>
      </c>
      <c r="AG113" s="986"/>
      <c r="AH113" s="986"/>
      <c r="AI113" s="986"/>
      <c r="AJ113" s="987"/>
      <c r="AK113" s="988">
        <v>289070</v>
      </c>
      <c r="AL113" s="986"/>
      <c r="AM113" s="986"/>
      <c r="AN113" s="986"/>
      <c r="AO113" s="987"/>
      <c r="AP113" s="989">
        <v>5</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14100</v>
      </c>
      <c r="BR113" s="972"/>
      <c r="BS113" s="972"/>
      <c r="BT113" s="972"/>
      <c r="BU113" s="972"/>
      <c r="BV113" s="972" t="s">
        <v>177</v>
      </c>
      <c r="BW113" s="972"/>
      <c r="BX113" s="972"/>
      <c r="BY113" s="972"/>
      <c r="BZ113" s="972"/>
      <c r="CA113" s="972" t="s">
        <v>433</v>
      </c>
      <c r="CB113" s="972"/>
      <c r="CC113" s="972"/>
      <c r="CD113" s="972"/>
      <c r="CE113" s="972"/>
      <c r="CF113" s="966" t="s">
        <v>177</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177</v>
      </c>
      <c r="DH113" s="1011"/>
      <c r="DI113" s="1011"/>
      <c r="DJ113" s="1011"/>
      <c r="DK113" s="1012"/>
      <c r="DL113" s="1013" t="s">
        <v>177</v>
      </c>
      <c r="DM113" s="1011"/>
      <c r="DN113" s="1011"/>
      <c r="DO113" s="1011"/>
      <c r="DP113" s="1012"/>
      <c r="DQ113" s="1013" t="s">
        <v>433</v>
      </c>
      <c r="DR113" s="1011"/>
      <c r="DS113" s="1011"/>
      <c r="DT113" s="1011"/>
      <c r="DU113" s="1012"/>
      <c r="DV113" s="1014" t="s">
        <v>431</v>
      </c>
      <c r="DW113" s="1015"/>
      <c r="DX113" s="1015"/>
      <c r="DY113" s="1015"/>
      <c r="DZ113" s="1016"/>
    </row>
    <row r="114" spans="1:130" s="246" customFormat="1" ht="26.25" customHeight="1" x14ac:dyDescent="0.15">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18088</v>
      </c>
      <c r="AB114" s="1011"/>
      <c r="AC114" s="1011"/>
      <c r="AD114" s="1011"/>
      <c r="AE114" s="1012"/>
      <c r="AF114" s="1013">
        <v>14126</v>
      </c>
      <c r="AG114" s="1011"/>
      <c r="AH114" s="1011"/>
      <c r="AI114" s="1011"/>
      <c r="AJ114" s="1012"/>
      <c r="AK114" s="1013" t="s">
        <v>177</v>
      </c>
      <c r="AL114" s="1011"/>
      <c r="AM114" s="1011"/>
      <c r="AN114" s="1011"/>
      <c r="AO114" s="1012"/>
      <c r="AP114" s="1014" t="s">
        <v>431</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1756958</v>
      </c>
      <c r="BR114" s="972"/>
      <c r="BS114" s="972"/>
      <c r="BT114" s="972"/>
      <c r="BU114" s="972"/>
      <c r="BV114" s="972">
        <v>1681172</v>
      </c>
      <c r="BW114" s="972"/>
      <c r="BX114" s="972"/>
      <c r="BY114" s="972"/>
      <c r="BZ114" s="972"/>
      <c r="CA114" s="972">
        <v>1593765</v>
      </c>
      <c r="CB114" s="972"/>
      <c r="CC114" s="972"/>
      <c r="CD114" s="972"/>
      <c r="CE114" s="972"/>
      <c r="CF114" s="966">
        <v>27.6</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177</v>
      </c>
      <c r="DH114" s="1011"/>
      <c r="DI114" s="1011"/>
      <c r="DJ114" s="1011"/>
      <c r="DK114" s="1012"/>
      <c r="DL114" s="1013" t="s">
        <v>177</v>
      </c>
      <c r="DM114" s="1011"/>
      <c r="DN114" s="1011"/>
      <c r="DO114" s="1011"/>
      <c r="DP114" s="1012"/>
      <c r="DQ114" s="1013" t="s">
        <v>431</v>
      </c>
      <c r="DR114" s="1011"/>
      <c r="DS114" s="1011"/>
      <c r="DT114" s="1011"/>
      <c r="DU114" s="1012"/>
      <c r="DV114" s="1014" t="s">
        <v>433</v>
      </c>
      <c r="DW114" s="1015"/>
      <c r="DX114" s="1015"/>
      <c r="DY114" s="1015"/>
      <c r="DZ114" s="1016"/>
    </row>
    <row r="115" spans="1:130" s="246" customFormat="1" ht="26.25" customHeight="1" x14ac:dyDescent="0.15">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833</v>
      </c>
      <c r="AB115" s="986"/>
      <c r="AC115" s="986"/>
      <c r="AD115" s="986"/>
      <c r="AE115" s="987"/>
      <c r="AF115" s="988">
        <v>406</v>
      </c>
      <c r="AG115" s="986"/>
      <c r="AH115" s="986"/>
      <c r="AI115" s="986"/>
      <c r="AJ115" s="987"/>
      <c r="AK115" s="988" t="s">
        <v>431</v>
      </c>
      <c r="AL115" s="986"/>
      <c r="AM115" s="986"/>
      <c r="AN115" s="986"/>
      <c r="AO115" s="987"/>
      <c r="AP115" s="989" t="s">
        <v>431</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v>3000</v>
      </c>
      <c r="BR115" s="972"/>
      <c r="BS115" s="972"/>
      <c r="BT115" s="972"/>
      <c r="BU115" s="972"/>
      <c r="BV115" s="972">
        <v>3000</v>
      </c>
      <c r="BW115" s="972"/>
      <c r="BX115" s="972"/>
      <c r="BY115" s="972"/>
      <c r="BZ115" s="972"/>
      <c r="CA115" s="972">
        <v>3000</v>
      </c>
      <c r="CB115" s="972"/>
      <c r="CC115" s="972"/>
      <c r="CD115" s="972"/>
      <c r="CE115" s="972"/>
      <c r="CF115" s="966">
        <v>0.1</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177</v>
      </c>
      <c r="DH115" s="1011"/>
      <c r="DI115" s="1011"/>
      <c r="DJ115" s="1011"/>
      <c r="DK115" s="1012"/>
      <c r="DL115" s="1013" t="s">
        <v>177</v>
      </c>
      <c r="DM115" s="1011"/>
      <c r="DN115" s="1011"/>
      <c r="DO115" s="1011"/>
      <c r="DP115" s="1012"/>
      <c r="DQ115" s="1013" t="s">
        <v>177</v>
      </c>
      <c r="DR115" s="1011"/>
      <c r="DS115" s="1011"/>
      <c r="DT115" s="1011"/>
      <c r="DU115" s="1012"/>
      <c r="DV115" s="1014" t="s">
        <v>177</v>
      </c>
      <c r="DW115" s="1015"/>
      <c r="DX115" s="1015"/>
      <c r="DY115" s="1015"/>
      <c r="DZ115" s="1016"/>
    </row>
    <row r="116" spans="1:130" s="246" customFormat="1" ht="26.25" customHeight="1" x14ac:dyDescent="0.15">
      <c r="A116" s="1008"/>
      <c r="B116" s="1009"/>
      <c r="C116" s="1017" t="s">
        <v>449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177</v>
      </c>
      <c r="AB116" s="1011"/>
      <c r="AC116" s="1011"/>
      <c r="AD116" s="1011"/>
      <c r="AE116" s="1012"/>
      <c r="AF116" s="1013" t="s">
        <v>433</v>
      </c>
      <c r="AG116" s="1011"/>
      <c r="AH116" s="1011"/>
      <c r="AI116" s="1011"/>
      <c r="AJ116" s="1012"/>
      <c r="AK116" s="1013" t="s">
        <v>433</v>
      </c>
      <c r="AL116" s="1011"/>
      <c r="AM116" s="1011"/>
      <c r="AN116" s="1011"/>
      <c r="AO116" s="1012"/>
      <c r="AP116" s="1014" t="s">
        <v>431</v>
      </c>
      <c r="AQ116" s="1015"/>
      <c r="AR116" s="1015"/>
      <c r="AS116" s="1015"/>
      <c r="AT116" s="1016"/>
      <c r="AU116" s="952"/>
      <c r="AV116" s="953"/>
      <c r="AW116" s="953"/>
      <c r="AX116" s="953"/>
      <c r="AY116" s="953"/>
      <c r="AZ116" s="1019" t="s">
        <v>450</v>
      </c>
      <c r="BA116" s="1020"/>
      <c r="BB116" s="1020"/>
      <c r="BC116" s="1020"/>
      <c r="BD116" s="1020"/>
      <c r="BE116" s="1020"/>
      <c r="BF116" s="1020"/>
      <c r="BG116" s="1020"/>
      <c r="BH116" s="1020"/>
      <c r="BI116" s="1020"/>
      <c r="BJ116" s="1020"/>
      <c r="BK116" s="1020"/>
      <c r="BL116" s="1020"/>
      <c r="BM116" s="1020"/>
      <c r="BN116" s="1020"/>
      <c r="BO116" s="1020"/>
      <c r="BP116" s="1021"/>
      <c r="BQ116" s="971">
        <v>3000</v>
      </c>
      <c r="BR116" s="972"/>
      <c r="BS116" s="972"/>
      <c r="BT116" s="972"/>
      <c r="BU116" s="972"/>
      <c r="BV116" s="972" t="s">
        <v>431</v>
      </c>
      <c r="BW116" s="972"/>
      <c r="BX116" s="972"/>
      <c r="BY116" s="972"/>
      <c r="BZ116" s="972"/>
      <c r="CA116" s="972" t="s">
        <v>433</v>
      </c>
      <c r="CB116" s="972"/>
      <c r="CC116" s="972"/>
      <c r="CD116" s="972"/>
      <c r="CE116" s="972"/>
      <c r="CF116" s="966" t="s">
        <v>431</v>
      </c>
      <c r="CG116" s="967"/>
      <c r="CH116" s="967"/>
      <c r="CI116" s="967"/>
      <c r="CJ116" s="967"/>
      <c r="CK116" s="997"/>
      <c r="CL116" s="998"/>
      <c r="CM116" s="968" t="s">
        <v>451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177</v>
      </c>
      <c r="DH116" s="1011"/>
      <c r="DI116" s="1011"/>
      <c r="DJ116" s="1011"/>
      <c r="DK116" s="1012"/>
      <c r="DL116" s="1013" t="s">
        <v>433</v>
      </c>
      <c r="DM116" s="1011"/>
      <c r="DN116" s="1011"/>
      <c r="DO116" s="1011"/>
      <c r="DP116" s="1012"/>
      <c r="DQ116" s="1013" t="s">
        <v>431</v>
      </c>
      <c r="DR116" s="1011"/>
      <c r="DS116" s="1011"/>
      <c r="DT116" s="1011"/>
      <c r="DU116" s="1012"/>
      <c r="DV116" s="1014" t="s">
        <v>177</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452</v>
      </c>
      <c r="Z117" s="938"/>
      <c r="AA117" s="1028">
        <v>1264622</v>
      </c>
      <c r="AB117" s="1029"/>
      <c r="AC117" s="1029"/>
      <c r="AD117" s="1029"/>
      <c r="AE117" s="1030"/>
      <c r="AF117" s="1031">
        <v>1240764</v>
      </c>
      <c r="AG117" s="1029"/>
      <c r="AH117" s="1029"/>
      <c r="AI117" s="1029"/>
      <c r="AJ117" s="1030"/>
      <c r="AK117" s="1031">
        <v>1214057</v>
      </c>
      <c r="AL117" s="1029"/>
      <c r="AM117" s="1029"/>
      <c r="AN117" s="1029"/>
      <c r="AO117" s="1030"/>
      <c r="AP117" s="1032"/>
      <c r="AQ117" s="1033"/>
      <c r="AR117" s="1033"/>
      <c r="AS117" s="1033"/>
      <c r="AT117" s="1034"/>
      <c r="AU117" s="952"/>
      <c r="AV117" s="953"/>
      <c r="AW117" s="953"/>
      <c r="AX117" s="953"/>
      <c r="AY117" s="953"/>
      <c r="AZ117" s="1019" t="s">
        <v>453</v>
      </c>
      <c r="BA117" s="1020"/>
      <c r="BB117" s="1020"/>
      <c r="BC117" s="1020"/>
      <c r="BD117" s="1020"/>
      <c r="BE117" s="1020"/>
      <c r="BF117" s="1020"/>
      <c r="BG117" s="1020"/>
      <c r="BH117" s="1020"/>
      <c r="BI117" s="1020"/>
      <c r="BJ117" s="1020"/>
      <c r="BK117" s="1020"/>
      <c r="BL117" s="1020"/>
      <c r="BM117" s="1020"/>
      <c r="BN117" s="1020"/>
      <c r="BO117" s="1020"/>
      <c r="BP117" s="1021"/>
      <c r="BQ117" s="971" t="s">
        <v>431</v>
      </c>
      <c r="BR117" s="972"/>
      <c r="BS117" s="972"/>
      <c r="BT117" s="972"/>
      <c r="BU117" s="972"/>
      <c r="BV117" s="972" t="s">
        <v>433</v>
      </c>
      <c r="BW117" s="972"/>
      <c r="BX117" s="972"/>
      <c r="BY117" s="972"/>
      <c r="BZ117" s="972"/>
      <c r="CA117" s="972" t="s">
        <v>177</v>
      </c>
      <c r="CB117" s="972"/>
      <c r="CC117" s="972"/>
      <c r="CD117" s="972"/>
      <c r="CE117" s="972"/>
      <c r="CF117" s="966" t="s">
        <v>431</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433</v>
      </c>
      <c r="DH117" s="1011"/>
      <c r="DI117" s="1011"/>
      <c r="DJ117" s="1011"/>
      <c r="DK117" s="1012"/>
      <c r="DL117" s="1013" t="s">
        <v>431</v>
      </c>
      <c r="DM117" s="1011"/>
      <c r="DN117" s="1011"/>
      <c r="DO117" s="1011"/>
      <c r="DP117" s="1012"/>
      <c r="DQ117" s="1013" t="s">
        <v>431</v>
      </c>
      <c r="DR117" s="1011"/>
      <c r="DS117" s="1011"/>
      <c r="DT117" s="1011"/>
      <c r="DU117" s="1012"/>
      <c r="DV117" s="1014" t="s">
        <v>177</v>
      </c>
      <c r="DW117" s="1015"/>
      <c r="DX117" s="1015"/>
      <c r="DY117" s="1015"/>
      <c r="DZ117" s="1016"/>
    </row>
    <row r="118" spans="1:130" s="246" customFormat="1" ht="26.25" customHeight="1" x14ac:dyDescent="0.15">
      <c r="A118" s="956" t="s">
        <v>426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424</v>
      </c>
      <c r="AB118" s="937"/>
      <c r="AC118" s="937"/>
      <c r="AD118" s="937"/>
      <c r="AE118" s="938"/>
      <c r="AF118" s="936" t="s">
        <v>305</v>
      </c>
      <c r="AG118" s="937"/>
      <c r="AH118" s="937"/>
      <c r="AI118" s="937"/>
      <c r="AJ118" s="938"/>
      <c r="AK118" s="936" t="s">
        <v>304</v>
      </c>
      <c r="AL118" s="937"/>
      <c r="AM118" s="937"/>
      <c r="AN118" s="937"/>
      <c r="AO118" s="938"/>
      <c r="AP118" s="1023" t="s">
        <v>425</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177</v>
      </c>
      <c r="BR118" s="1050"/>
      <c r="BS118" s="1050"/>
      <c r="BT118" s="1050"/>
      <c r="BU118" s="1050"/>
      <c r="BV118" s="1050" t="s">
        <v>431</v>
      </c>
      <c r="BW118" s="1050"/>
      <c r="BX118" s="1050"/>
      <c r="BY118" s="1050"/>
      <c r="BZ118" s="1050"/>
      <c r="CA118" s="1050" t="s">
        <v>177</v>
      </c>
      <c r="CB118" s="1050"/>
      <c r="CC118" s="1050"/>
      <c r="CD118" s="1050"/>
      <c r="CE118" s="1050"/>
      <c r="CF118" s="966" t="s">
        <v>433</v>
      </c>
      <c r="CG118" s="967"/>
      <c r="CH118" s="967"/>
      <c r="CI118" s="967"/>
      <c r="CJ118" s="967"/>
      <c r="CK118" s="997"/>
      <c r="CL118" s="998"/>
      <c r="CM118" s="968" t="s">
        <v>456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177</v>
      </c>
      <c r="DH118" s="1011"/>
      <c r="DI118" s="1011"/>
      <c r="DJ118" s="1011"/>
      <c r="DK118" s="1012"/>
      <c r="DL118" s="1013" t="s">
        <v>177</v>
      </c>
      <c r="DM118" s="1011"/>
      <c r="DN118" s="1011"/>
      <c r="DO118" s="1011"/>
      <c r="DP118" s="1012"/>
      <c r="DQ118" s="1013" t="s">
        <v>431</v>
      </c>
      <c r="DR118" s="1011"/>
      <c r="DS118" s="1011"/>
      <c r="DT118" s="1011"/>
      <c r="DU118" s="1012"/>
      <c r="DV118" s="1014" t="s">
        <v>431</v>
      </c>
      <c r="DW118" s="1015"/>
      <c r="DX118" s="1015"/>
      <c r="DY118" s="1015"/>
      <c r="DZ118" s="1016"/>
    </row>
    <row r="119" spans="1:130" s="246" customFormat="1" ht="26.25" customHeight="1" x14ac:dyDescent="0.15">
      <c r="A119" s="1110" t="s">
        <v>429</v>
      </c>
      <c r="B119" s="996"/>
      <c r="C119" s="975" t="s">
        <v>430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431</v>
      </c>
      <c r="AB119" s="944"/>
      <c r="AC119" s="944"/>
      <c r="AD119" s="944"/>
      <c r="AE119" s="945"/>
      <c r="AF119" s="946" t="s">
        <v>431</v>
      </c>
      <c r="AG119" s="944"/>
      <c r="AH119" s="944"/>
      <c r="AI119" s="944"/>
      <c r="AJ119" s="945"/>
      <c r="AK119" s="946" t="s">
        <v>431</v>
      </c>
      <c r="AL119" s="944"/>
      <c r="AM119" s="944"/>
      <c r="AN119" s="944"/>
      <c r="AO119" s="945"/>
      <c r="AP119" s="947" t="s">
        <v>431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457</v>
      </c>
      <c r="BP119" s="1058"/>
      <c r="BQ119" s="1049">
        <v>14660624</v>
      </c>
      <c r="BR119" s="1050"/>
      <c r="BS119" s="1050"/>
      <c r="BT119" s="1050"/>
      <c r="BU119" s="1050"/>
      <c r="BV119" s="1050">
        <v>14540880</v>
      </c>
      <c r="BW119" s="1050"/>
      <c r="BX119" s="1050"/>
      <c r="BY119" s="1050"/>
      <c r="BZ119" s="1050"/>
      <c r="CA119" s="1050">
        <v>14250573</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406</v>
      </c>
      <c r="DH119" s="1036"/>
      <c r="DI119" s="1036"/>
      <c r="DJ119" s="1036"/>
      <c r="DK119" s="1037"/>
      <c r="DL119" s="1035">
        <v>406</v>
      </c>
      <c r="DM119" s="1036"/>
      <c r="DN119" s="1036"/>
      <c r="DO119" s="1036"/>
      <c r="DP119" s="1037"/>
      <c r="DQ119" s="1035" t="s">
        <v>177</v>
      </c>
      <c r="DR119" s="1036"/>
      <c r="DS119" s="1036"/>
      <c r="DT119" s="1036"/>
      <c r="DU119" s="1037"/>
      <c r="DV119" s="1038" t="s">
        <v>177</v>
      </c>
      <c r="DW119" s="1039"/>
      <c r="DX119" s="1039"/>
      <c r="DY119" s="1039"/>
      <c r="DZ119" s="1040"/>
    </row>
    <row r="120" spans="1:130" s="246" customFormat="1" ht="26.25" customHeight="1" x14ac:dyDescent="0.15">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433</v>
      </c>
      <c r="AB120" s="1011"/>
      <c r="AC120" s="1011"/>
      <c r="AD120" s="1011"/>
      <c r="AE120" s="1012"/>
      <c r="AF120" s="1013" t="s">
        <v>177</v>
      </c>
      <c r="AG120" s="1011"/>
      <c r="AH120" s="1011"/>
      <c r="AI120" s="1011"/>
      <c r="AJ120" s="1012"/>
      <c r="AK120" s="1013" t="s">
        <v>177</v>
      </c>
      <c r="AL120" s="1011"/>
      <c r="AM120" s="1011"/>
      <c r="AN120" s="1011"/>
      <c r="AO120" s="1012"/>
      <c r="AP120" s="1014" t="s">
        <v>431</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3838048</v>
      </c>
      <c r="BR120" s="979"/>
      <c r="BS120" s="979"/>
      <c r="BT120" s="979"/>
      <c r="BU120" s="979"/>
      <c r="BV120" s="979">
        <v>3838048</v>
      </c>
      <c r="BW120" s="979"/>
      <c r="BX120" s="979"/>
      <c r="BY120" s="979"/>
      <c r="BZ120" s="979"/>
      <c r="CA120" s="979">
        <v>3693747</v>
      </c>
      <c r="CB120" s="979"/>
      <c r="CC120" s="979"/>
      <c r="CD120" s="979"/>
      <c r="CE120" s="979"/>
      <c r="CF120" s="993">
        <v>64</v>
      </c>
      <c r="CG120" s="994"/>
      <c r="CH120" s="994"/>
      <c r="CI120" s="994"/>
      <c r="CJ120" s="994"/>
      <c r="CK120" s="1059" t="s">
        <v>461</v>
      </c>
      <c r="CL120" s="1060"/>
      <c r="CM120" s="1060"/>
      <c r="CN120" s="1060"/>
      <c r="CO120" s="1061"/>
      <c r="CP120" s="1067" t="s">
        <v>405</v>
      </c>
      <c r="CQ120" s="1068"/>
      <c r="CR120" s="1068"/>
      <c r="CS120" s="1068"/>
      <c r="CT120" s="1068"/>
      <c r="CU120" s="1068"/>
      <c r="CV120" s="1068"/>
      <c r="CW120" s="1068"/>
      <c r="CX120" s="1068"/>
      <c r="CY120" s="1068"/>
      <c r="CZ120" s="1068"/>
      <c r="DA120" s="1068"/>
      <c r="DB120" s="1068"/>
      <c r="DC120" s="1068"/>
      <c r="DD120" s="1068"/>
      <c r="DE120" s="1068"/>
      <c r="DF120" s="1069"/>
      <c r="DG120" s="978">
        <v>1640578</v>
      </c>
      <c r="DH120" s="979"/>
      <c r="DI120" s="979"/>
      <c r="DJ120" s="979"/>
      <c r="DK120" s="979"/>
      <c r="DL120" s="979">
        <v>1534782</v>
      </c>
      <c r="DM120" s="979"/>
      <c r="DN120" s="979"/>
      <c r="DO120" s="979"/>
      <c r="DP120" s="979"/>
      <c r="DQ120" s="979">
        <v>1409920</v>
      </c>
      <c r="DR120" s="979"/>
      <c r="DS120" s="979"/>
      <c r="DT120" s="979"/>
      <c r="DU120" s="979"/>
      <c r="DV120" s="980">
        <v>24.4</v>
      </c>
      <c r="DW120" s="980"/>
      <c r="DX120" s="980"/>
      <c r="DY120" s="980"/>
      <c r="DZ120" s="981"/>
    </row>
    <row r="121" spans="1:130" s="246" customFormat="1" ht="26.25" customHeight="1" x14ac:dyDescent="0.15">
      <c r="A121" s="1111"/>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177</v>
      </c>
      <c r="AB121" s="1011"/>
      <c r="AC121" s="1011"/>
      <c r="AD121" s="1011"/>
      <c r="AE121" s="1012"/>
      <c r="AF121" s="1013" t="s">
        <v>177</v>
      </c>
      <c r="AG121" s="1011"/>
      <c r="AH121" s="1011"/>
      <c r="AI121" s="1011"/>
      <c r="AJ121" s="1012"/>
      <c r="AK121" s="1013" t="s">
        <v>433</v>
      </c>
      <c r="AL121" s="1011"/>
      <c r="AM121" s="1011"/>
      <c r="AN121" s="1011"/>
      <c r="AO121" s="1012"/>
      <c r="AP121" s="1014" t="s">
        <v>433</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v>571438</v>
      </c>
      <c r="BR121" s="972"/>
      <c r="BS121" s="972"/>
      <c r="BT121" s="972"/>
      <c r="BU121" s="972"/>
      <c r="BV121" s="972">
        <v>550889</v>
      </c>
      <c r="BW121" s="972"/>
      <c r="BX121" s="972"/>
      <c r="BY121" s="972"/>
      <c r="BZ121" s="972"/>
      <c r="CA121" s="972">
        <v>527957</v>
      </c>
      <c r="CB121" s="972"/>
      <c r="CC121" s="972"/>
      <c r="CD121" s="972"/>
      <c r="CE121" s="972"/>
      <c r="CF121" s="966">
        <v>9.1</v>
      </c>
      <c r="CG121" s="967"/>
      <c r="CH121" s="967"/>
      <c r="CI121" s="967"/>
      <c r="CJ121" s="967"/>
      <c r="CK121" s="1062"/>
      <c r="CL121" s="1063"/>
      <c r="CM121" s="1063"/>
      <c r="CN121" s="1063"/>
      <c r="CO121" s="1064"/>
      <c r="CP121" s="1072" t="s">
        <v>408</v>
      </c>
      <c r="CQ121" s="1073"/>
      <c r="CR121" s="1073"/>
      <c r="CS121" s="1073"/>
      <c r="CT121" s="1073"/>
      <c r="CU121" s="1073"/>
      <c r="CV121" s="1073"/>
      <c r="CW121" s="1073"/>
      <c r="CX121" s="1073"/>
      <c r="CY121" s="1073"/>
      <c r="CZ121" s="1073"/>
      <c r="DA121" s="1073"/>
      <c r="DB121" s="1073"/>
      <c r="DC121" s="1073"/>
      <c r="DD121" s="1073"/>
      <c r="DE121" s="1073"/>
      <c r="DF121" s="1074"/>
      <c r="DG121" s="971">
        <v>793904</v>
      </c>
      <c r="DH121" s="972"/>
      <c r="DI121" s="972"/>
      <c r="DJ121" s="972"/>
      <c r="DK121" s="972"/>
      <c r="DL121" s="972">
        <v>769078</v>
      </c>
      <c r="DM121" s="972"/>
      <c r="DN121" s="972"/>
      <c r="DO121" s="972"/>
      <c r="DP121" s="972"/>
      <c r="DQ121" s="972">
        <v>728767</v>
      </c>
      <c r="DR121" s="972"/>
      <c r="DS121" s="972"/>
      <c r="DT121" s="972"/>
      <c r="DU121" s="972"/>
      <c r="DV121" s="973">
        <v>12.6</v>
      </c>
      <c r="DW121" s="973"/>
      <c r="DX121" s="973"/>
      <c r="DY121" s="973"/>
      <c r="DZ121" s="974"/>
    </row>
    <row r="122" spans="1:130" s="246" customFormat="1" ht="26.25" customHeight="1" x14ac:dyDescent="0.15">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177</v>
      </c>
      <c r="AB122" s="1011"/>
      <c r="AC122" s="1011"/>
      <c r="AD122" s="1011"/>
      <c r="AE122" s="1012"/>
      <c r="AF122" s="1013" t="s">
        <v>431</v>
      </c>
      <c r="AG122" s="1011"/>
      <c r="AH122" s="1011"/>
      <c r="AI122" s="1011"/>
      <c r="AJ122" s="1012"/>
      <c r="AK122" s="1013" t="s">
        <v>177</v>
      </c>
      <c r="AL122" s="1011"/>
      <c r="AM122" s="1011"/>
      <c r="AN122" s="1011"/>
      <c r="AO122" s="1012"/>
      <c r="AP122" s="1014" t="s">
        <v>431</v>
      </c>
      <c r="AQ122" s="1015"/>
      <c r="AR122" s="1015"/>
      <c r="AS122" s="1015"/>
      <c r="AT122" s="1016"/>
      <c r="AU122" s="1044"/>
      <c r="AV122" s="1045"/>
      <c r="AW122" s="1045"/>
      <c r="AX122" s="1045"/>
      <c r="AY122" s="1046"/>
      <c r="AZ122" s="1026" t="s">
        <v>464</v>
      </c>
      <c r="BA122" s="1017"/>
      <c r="BB122" s="1017"/>
      <c r="BC122" s="1017"/>
      <c r="BD122" s="1017"/>
      <c r="BE122" s="1017"/>
      <c r="BF122" s="1017"/>
      <c r="BG122" s="1017"/>
      <c r="BH122" s="1017"/>
      <c r="BI122" s="1017"/>
      <c r="BJ122" s="1017"/>
      <c r="BK122" s="1017"/>
      <c r="BL122" s="1017"/>
      <c r="BM122" s="1017"/>
      <c r="BN122" s="1017"/>
      <c r="BO122" s="1017"/>
      <c r="BP122" s="1018"/>
      <c r="BQ122" s="1049">
        <v>8201353</v>
      </c>
      <c r="BR122" s="1050"/>
      <c r="BS122" s="1050"/>
      <c r="BT122" s="1050"/>
      <c r="BU122" s="1050"/>
      <c r="BV122" s="1050">
        <v>7673900</v>
      </c>
      <c r="BW122" s="1050"/>
      <c r="BX122" s="1050"/>
      <c r="BY122" s="1050"/>
      <c r="BZ122" s="1050"/>
      <c r="CA122" s="1050">
        <v>8198418</v>
      </c>
      <c r="CB122" s="1050"/>
      <c r="CC122" s="1050"/>
      <c r="CD122" s="1050"/>
      <c r="CE122" s="1050"/>
      <c r="CF122" s="1070">
        <v>142</v>
      </c>
      <c r="CG122" s="1071"/>
      <c r="CH122" s="1071"/>
      <c r="CI122" s="1071"/>
      <c r="CJ122" s="1071"/>
      <c r="CK122" s="1062"/>
      <c r="CL122" s="1063"/>
      <c r="CM122" s="1063"/>
      <c r="CN122" s="1063"/>
      <c r="CO122" s="1064"/>
      <c r="CP122" s="1072" t="s">
        <v>465</v>
      </c>
      <c r="CQ122" s="1073"/>
      <c r="CR122" s="1073"/>
      <c r="CS122" s="1073"/>
      <c r="CT122" s="1073"/>
      <c r="CU122" s="1073"/>
      <c r="CV122" s="1073"/>
      <c r="CW122" s="1073"/>
      <c r="CX122" s="1073"/>
      <c r="CY122" s="1073"/>
      <c r="CZ122" s="1073"/>
      <c r="DA122" s="1073"/>
      <c r="DB122" s="1073"/>
      <c r="DC122" s="1073"/>
      <c r="DD122" s="1073"/>
      <c r="DE122" s="1073"/>
      <c r="DF122" s="1074"/>
      <c r="DG122" s="971">
        <v>121544</v>
      </c>
      <c r="DH122" s="972"/>
      <c r="DI122" s="972"/>
      <c r="DJ122" s="972"/>
      <c r="DK122" s="972"/>
      <c r="DL122" s="972">
        <v>108765</v>
      </c>
      <c r="DM122" s="972"/>
      <c r="DN122" s="972"/>
      <c r="DO122" s="972"/>
      <c r="DP122" s="972"/>
      <c r="DQ122" s="972">
        <v>403378</v>
      </c>
      <c r="DR122" s="972"/>
      <c r="DS122" s="972"/>
      <c r="DT122" s="972"/>
      <c r="DU122" s="972"/>
      <c r="DV122" s="973">
        <v>7</v>
      </c>
      <c r="DW122" s="973"/>
      <c r="DX122" s="973"/>
      <c r="DY122" s="973"/>
      <c r="DZ122" s="974"/>
    </row>
    <row r="123" spans="1:130" s="246" customFormat="1" ht="26.25" customHeight="1" x14ac:dyDescent="0.15">
      <c r="A123" s="1111"/>
      <c r="B123" s="998"/>
      <c r="C123" s="968" t="s">
        <v>451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177</v>
      </c>
      <c r="AB123" s="1011"/>
      <c r="AC123" s="1011"/>
      <c r="AD123" s="1011"/>
      <c r="AE123" s="1012"/>
      <c r="AF123" s="1013" t="s">
        <v>177</v>
      </c>
      <c r="AG123" s="1011"/>
      <c r="AH123" s="1011"/>
      <c r="AI123" s="1011"/>
      <c r="AJ123" s="1012"/>
      <c r="AK123" s="1013" t="s">
        <v>431</v>
      </c>
      <c r="AL123" s="1011"/>
      <c r="AM123" s="1011"/>
      <c r="AN123" s="1011"/>
      <c r="AO123" s="1012"/>
      <c r="AP123" s="1014" t="s">
        <v>177</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466</v>
      </c>
      <c r="BP123" s="1058"/>
      <c r="BQ123" s="1117">
        <v>12610839</v>
      </c>
      <c r="BR123" s="1118"/>
      <c r="BS123" s="1118"/>
      <c r="BT123" s="1118"/>
      <c r="BU123" s="1118"/>
      <c r="BV123" s="1118">
        <v>12062837</v>
      </c>
      <c r="BW123" s="1118"/>
      <c r="BX123" s="1118"/>
      <c r="BY123" s="1118"/>
      <c r="BZ123" s="1118"/>
      <c r="CA123" s="1118">
        <v>12420122</v>
      </c>
      <c r="CB123" s="1118"/>
      <c r="CC123" s="1118"/>
      <c r="CD123" s="1118"/>
      <c r="CE123" s="1118"/>
      <c r="CF123" s="1051"/>
      <c r="CG123" s="1052"/>
      <c r="CH123" s="1052"/>
      <c r="CI123" s="1052"/>
      <c r="CJ123" s="1053"/>
      <c r="CK123" s="1062"/>
      <c r="CL123" s="1063"/>
      <c r="CM123" s="1063"/>
      <c r="CN123" s="1063"/>
      <c r="CO123" s="1064"/>
      <c r="CP123" s="1072" t="s">
        <v>406</v>
      </c>
      <c r="CQ123" s="1073"/>
      <c r="CR123" s="1073"/>
      <c r="CS123" s="1073"/>
      <c r="CT123" s="1073"/>
      <c r="CU123" s="1073"/>
      <c r="CV123" s="1073"/>
      <c r="CW123" s="1073"/>
      <c r="CX123" s="1073"/>
      <c r="CY123" s="1073"/>
      <c r="CZ123" s="1073"/>
      <c r="DA123" s="1073"/>
      <c r="DB123" s="1073"/>
      <c r="DC123" s="1073"/>
      <c r="DD123" s="1073"/>
      <c r="DE123" s="1073"/>
      <c r="DF123" s="1074"/>
      <c r="DG123" s="1010">
        <v>175739</v>
      </c>
      <c r="DH123" s="1011"/>
      <c r="DI123" s="1011"/>
      <c r="DJ123" s="1011"/>
      <c r="DK123" s="1012"/>
      <c r="DL123" s="1013">
        <v>157730</v>
      </c>
      <c r="DM123" s="1011"/>
      <c r="DN123" s="1011"/>
      <c r="DO123" s="1011"/>
      <c r="DP123" s="1012"/>
      <c r="DQ123" s="1013">
        <v>139173</v>
      </c>
      <c r="DR123" s="1011"/>
      <c r="DS123" s="1011"/>
      <c r="DT123" s="1011"/>
      <c r="DU123" s="1012"/>
      <c r="DV123" s="1014">
        <v>2.4</v>
      </c>
      <c r="DW123" s="1015"/>
      <c r="DX123" s="1015"/>
      <c r="DY123" s="1015"/>
      <c r="DZ123" s="1016"/>
    </row>
    <row r="124" spans="1:130" s="246" customFormat="1" ht="26.25" customHeight="1" thickBot="1" x14ac:dyDescent="0.2">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177</v>
      </c>
      <c r="AB124" s="1011"/>
      <c r="AC124" s="1011"/>
      <c r="AD124" s="1011"/>
      <c r="AE124" s="1012"/>
      <c r="AF124" s="1013" t="s">
        <v>177</v>
      </c>
      <c r="AG124" s="1011"/>
      <c r="AH124" s="1011"/>
      <c r="AI124" s="1011"/>
      <c r="AJ124" s="1012"/>
      <c r="AK124" s="1013" t="s">
        <v>177</v>
      </c>
      <c r="AL124" s="1011"/>
      <c r="AM124" s="1011"/>
      <c r="AN124" s="1011"/>
      <c r="AO124" s="1012"/>
      <c r="AP124" s="1014" t="s">
        <v>177</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35.200000000000003</v>
      </c>
      <c r="BR124" s="1080"/>
      <c r="BS124" s="1080"/>
      <c r="BT124" s="1080"/>
      <c r="BU124" s="1080"/>
      <c r="BV124" s="1080">
        <v>42.6</v>
      </c>
      <c r="BW124" s="1080"/>
      <c r="BX124" s="1080"/>
      <c r="BY124" s="1080"/>
      <c r="BZ124" s="1080"/>
      <c r="CA124" s="1080">
        <v>31.7</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v>570186</v>
      </c>
      <c r="DH124" s="1036"/>
      <c r="DI124" s="1036"/>
      <c r="DJ124" s="1036"/>
      <c r="DK124" s="1037"/>
      <c r="DL124" s="1035">
        <v>687935</v>
      </c>
      <c r="DM124" s="1036"/>
      <c r="DN124" s="1036"/>
      <c r="DO124" s="1036"/>
      <c r="DP124" s="1037"/>
      <c r="DQ124" s="1035">
        <v>8352</v>
      </c>
      <c r="DR124" s="1036"/>
      <c r="DS124" s="1036"/>
      <c r="DT124" s="1036"/>
      <c r="DU124" s="1037"/>
      <c r="DV124" s="1038">
        <v>0.1</v>
      </c>
      <c r="DW124" s="1039"/>
      <c r="DX124" s="1039"/>
      <c r="DY124" s="1039"/>
      <c r="DZ124" s="1040"/>
    </row>
    <row r="125" spans="1:130" s="246" customFormat="1" ht="26.25" customHeight="1" x14ac:dyDescent="0.15">
      <c r="A125" s="1111"/>
      <c r="B125" s="998"/>
      <c r="C125" s="968" t="s">
        <v>456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177</v>
      </c>
      <c r="AB125" s="1011"/>
      <c r="AC125" s="1011"/>
      <c r="AD125" s="1011"/>
      <c r="AE125" s="1012"/>
      <c r="AF125" s="1013" t="s">
        <v>177</v>
      </c>
      <c r="AG125" s="1011"/>
      <c r="AH125" s="1011"/>
      <c r="AI125" s="1011"/>
      <c r="AJ125" s="1012"/>
      <c r="AK125" s="1013" t="s">
        <v>177</v>
      </c>
      <c r="AL125" s="1011"/>
      <c r="AM125" s="1011"/>
      <c r="AN125" s="1011"/>
      <c r="AO125" s="1012"/>
      <c r="AP125" s="1014" t="s">
        <v>177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177</v>
      </c>
      <c r="DH125" s="979"/>
      <c r="DI125" s="979"/>
      <c r="DJ125" s="979"/>
      <c r="DK125" s="979"/>
      <c r="DL125" s="979" t="s">
        <v>177</v>
      </c>
      <c r="DM125" s="979"/>
      <c r="DN125" s="979"/>
      <c r="DO125" s="979"/>
      <c r="DP125" s="979"/>
      <c r="DQ125" s="979" t="s">
        <v>177</v>
      </c>
      <c r="DR125" s="979"/>
      <c r="DS125" s="979"/>
      <c r="DT125" s="979"/>
      <c r="DU125" s="979"/>
      <c r="DV125" s="980" t="s">
        <v>177</v>
      </c>
      <c r="DW125" s="980"/>
      <c r="DX125" s="980"/>
      <c r="DY125" s="980"/>
      <c r="DZ125" s="981"/>
    </row>
    <row r="126" spans="1:130" s="246" customFormat="1" ht="26.25" customHeight="1" thickBot="1" x14ac:dyDescent="0.2">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177</v>
      </c>
      <c r="AB126" s="1011"/>
      <c r="AC126" s="1011"/>
      <c r="AD126" s="1011"/>
      <c r="AE126" s="1012"/>
      <c r="AF126" s="1013" t="s">
        <v>177</v>
      </c>
      <c r="AG126" s="1011"/>
      <c r="AH126" s="1011"/>
      <c r="AI126" s="1011"/>
      <c r="AJ126" s="1012"/>
      <c r="AK126" s="1013" t="s">
        <v>177</v>
      </c>
      <c r="AL126" s="1011"/>
      <c r="AM126" s="1011"/>
      <c r="AN126" s="1011"/>
      <c r="AO126" s="1012"/>
      <c r="AP126" s="1014" t="s">
        <v>177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t="s">
        <v>177</v>
      </c>
      <c r="DH126" s="972"/>
      <c r="DI126" s="972"/>
      <c r="DJ126" s="972"/>
      <c r="DK126" s="972"/>
      <c r="DL126" s="972" t="s">
        <v>177</v>
      </c>
      <c r="DM126" s="972"/>
      <c r="DN126" s="972"/>
      <c r="DO126" s="972"/>
      <c r="DP126" s="972"/>
      <c r="DQ126" s="972" t="s">
        <v>177</v>
      </c>
      <c r="DR126" s="972"/>
      <c r="DS126" s="972"/>
      <c r="DT126" s="972"/>
      <c r="DU126" s="972"/>
      <c r="DV126" s="973" t="s">
        <v>177</v>
      </c>
      <c r="DW126" s="973"/>
      <c r="DX126" s="973"/>
      <c r="DY126" s="973"/>
      <c r="DZ126" s="974"/>
    </row>
    <row r="127" spans="1:130" s="246" customFormat="1" ht="26.25" customHeight="1" x14ac:dyDescent="0.15">
      <c r="A127" s="1112"/>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833</v>
      </c>
      <c r="AB127" s="1011"/>
      <c r="AC127" s="1011"/>
      <c r="AD127" s="1011"/>
      <c r="AE127" s="1012"/>
      <c r="AF127" s="1013">
        <v>406</v>
      </c>
      <c r="AG127" s="1011"/>
      <c r="AH127" s="1011"/>
      <c r="AI127" s="1011"/>
      <c r="AJ127" s="1012"/>
      <c r="AK127" s="1013" t="s">
        <v>177</v>
      </c>
      <c r="AL127" s="1011"/>
      <c r="AM127" s="1011"/>
      <c r="AN127" s="1011"/>
      <c r="AO127" s="1012"/>
      <c r="AP127" s="1014" t="s">
        <v>177</v>
      </c>
      <c r="AQ127" s="1015"/>
      <c r="AR127" s="1015"/>
      <c r="AS127" s="1015"/>
      <c r="AT127" s="1016"/>
      <c r="AU127" s="282"/>
      <c r="AV127" s="282"/>
      <c r="AW127" s="282"/>
      <c r="AX127" s="1084" t="s">
        <v>473</v>
      </c>
      <c r="AY127" s="1085"/>
      <c r="AZ127" s="1085"/>
      <c r="BA127" s="1085"/>
      <c r="BB127" s="1085"/>
      <c r="BC127" s="1085"/>
      <c r="BD127" s="1085"/>
      <c r="BE127" s="1086"/>
      <c r="BF127" s="1087" t="s">
        <v>474</v>
      </c>
      <c r="BG127" s="1085"/>
      <c r="BH127" s="1085"/>
      <c r="BI127" s="1085"/>
      <c r="BJ127" s="1085"/>
      <c r="BK127" s="1085"/>
      <c r="BL127" s="1086"/>
      <c r="BM127" s="1087" t="s">
        <v>475</v>
      </c>
      <c r="BN127" s="1085"/>
      <c r="BO127" s="1085"/>
      <c r="BP127" s="1085"/>
      <c r="BQ127" s="1085"/>
      <c r="BR127" s="1085"/>
      <c r="BS127" s="1086"/>
      <c r="BT127" s="1087" t="s">
        <v>476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177</v>
      </c>
      <c r="DH127" s="972"/>
      <c r="DI127" s="972"/>
      <c r="DJ127" s="972"/>
      <c r="DK127" s="972"/>
      <c r="DL127" s="972" t="s">
        <v>177</v>
      </c>
      <c r="DM127" s="972"/>
      <c r="DN127" s="972"/>
      <c r="DO127" s="972"/>
      <c r="DP127" s="972"/>
      <c r="DQ127" s="972" t="s">
        <v>177</v>
      </c>
      <c r="DR127" s="972"/>
      <c r="DS127" s="972"/>
      <c r="DT127" s="972"/>
      <c r="DU127" s="972"/>
      <c r="DV127" s="973" t="s">
        <v>177</v>
      </c>
      <c r="DW127" s="973"/>
      <c r="DX127" s="973"/>
      <c r="DY127" s="973"/>
      <c r="DZ127" s="974"/>
    </row>
    <row r="128" spans="1:130" s="246" customFormat="1" ht="26.25" customHeight="1" thickBot="1" x14ac:dyDescent="0.2">
      <c r="A128" s="1095" t="s">
        <v>478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479</v>
      </c>
      <c r="X128" s="1097"/>
      <c r="Y128" s="1097"/>
      <c r="Z128" s="1098"/>
      <c r="AA128" s="1099">
        <v>32239</v>
      </c>
      <c r="AB128" s="1100"/>
      <c r="AC128" s="1100"/>
      <c r="AD128" s="1100"/>
      <c r="AE128" s="1101"/>
      <c r="AF128" s="1102">
        <v>27490</v>
      </c>
      <c r="AG128" s="1100"/>
      <c r="AH128" s="1100"/>
      <c r="AI128" s="1100"/>
      <c r="AJ128" s="1101"/>
      <c r="AK128" s="1102">
        <v>28915</v>
      </c>
      <c r="AL128" s="1100"/>
      <c r="AM128" s="1100"/>
      <c r="AN128" s="1100"/>
      <c r="AO128" s="1101"/>
      <c r="AP128" s="1103"/>
      <c r="AQ128" s="1104"/>
      <c r="AR128" s="1104"/>
      <c r="AS128" s="1104"/>
      <c r="AT128" s="1105"/>
      <c r="AU128" s="282"/>
      <c r="AV128" s="282"/>
      <c r="AW128" s="282"/>
      <c r="AX128" s="940" t="s">
        <v>480</v>
      </c>
      <c r="AY128" s="941"/>
      <c r="AZ128" s="941"/>
      <c r="BA128" s="941"/>
      <c r="BB128" s="941"/>
      <c r="BC128" s="941"/>
      <c r="BD128" s="941"/>
      <c r="BE128" s="942"/>
      <c r="BF128" s="1106" t="s">
        <v>177</v>
      </c>
      <c r="BG128" s="1107"/>
      <c r="BH128" s="1107"/>
      <c r="BI128" s="1107"/>
      <c r="BJ128" s="1107"/>
      <c r="BK128" s="1107"/>
      <c r="BL128" s="1108"/>
      <c r="BM128" s="1106">
        <v>14.18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481</v>
      </c>
      <c r="CQ128" s="1089"/>
      <c r="CR128" s="1089"/>
      <c r="CS128" s="1089"/>
      <c r="CT128" s="1089"/>
      <c r="CU128" s="1089"/>
      <c r="CV128" s="1089"/>
      <c r="CW128" s="1089"/>
      <c r="CX128" s="1089"/>
      <c r="CY128" s="1089"/>
      <c r="CZ128" s="1089"/>
      <c r="DA128" s="1089"/>
      <c r="DB128" s="1089"/>
      <c r="DC128" s="1089"/>
      <c r="DD128" s="1089"/>
      <c r="DE128" s="1089"/>
      <c r="DF128" s="1090"/>
      <c r="DG128" s="1091">
        <v>3000</v>
      </c>
      <c r="DH128" s="1092"/>
      <c r="DI128" s="1092"/>
      <c r="DJ128" s="1092"/>
      <c r="DK128" s="1092"/>
      <c r="DL128" s="1092">
        <v>3000</v>
      </c>
      <c r="DM128" s="1092"/>
      <c r="DN128" s="1092"/>
      <c r="DO128" s="1092"/>
      <c r="DP128" s="1092"/>
      <c r="DQ128" s="1092">
        <v>3000</v>
      </c>
      <c r="DR128" s="1092"/>
      <c r="DS128" s="1092"/>
      <c r="DT128" s="1092"/>
      <c r="DU128" s="1092"/>
      <c r="DV128" s="1093">
        <v>0.1</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6762554</v>
      </c>
      <c r="AB129" s="1011"/>
      <c r="AC129" s="1011"/>
      <c r="AD129" s="1011"/>
      <c r="AE129" s="1012"/>
      <c r="AF129" s="1013">
        <v>6723765</v>
      </c>
      <c r="AG129" s="1011"/>
      <c r="AH129" s="1011"/>
      <c r="AI129" s="1011"/>
      <c r="AJ129" s="1012"/>
      <c r="AK129" s="1013">
        <v>6618654</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177</v>
      </c>
      <c r="BG129" s="1121"/>
      <c r="BH129" s="1121"/>
      <c r="BI129" s="1121"/>
      <c r="BJ129" s="1121"/>
      <c r="BK129" s="1121"/>
      <c r="BL129" s="1122"/>
      <c r="BM129" s="1120">
        <v>19.18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485</v>
      </c>
      <c r="X130" s="1126"/>
      <c r="Y130" s="1126"/>
      <c r="Z130" s="1127"/>
      <c r="AA130" s="1010">
        <v>946350</v>
      </c>
      <c r="AB130" s="1011"/>
      <c r="AC130" s="1011"/>
      <c r="AD130" s="1011"/>
      <c r="AE130" s="1012"/>
      <c r="AF130" s="1013">
        <v>910993</v>
      </c>
      <c r="AG130" s="1011"/>
      <c r="AH130" s="1011"/>
      <c r="AI130" s="1011"/>
      <c r="AJ130" s="1012"/>
      <c r="AK130" s="1013">
        <v>846918</v>
      </c>
      <c r="AL130" s="1011"/>
      <c r="AM130" s="1011"/>
      <c r="AN130" s="1011"/>
      <c r="AO130" s="1012"/>
      <c r="AP130" s="1128"/>
      <c r="AQ130" s="1129"/>
      <c r="AR130" s="1129"/>
      <c r="AS130" s="1129"/>
      <c r="AT130" s="1130"/>
      <c r="AU130" s="284"/>
      <c r="AV130" s="284"/>
      <c r="AW130" s="284"/>
      <c r="AX130" s="1119" t="s">
        <v>486</v>
      </c>
      <c r="AY130" s="1002"/>
      <c r="AZ130" s="1002"/>
      <c r="BA130" s="1002"/>
      <c r="BB130" s="1002"/>
      <c r="BC130" s="1002"/>
      <c r="BD130" s="1002"/>
      <c r="BE130" s="1003"/>
      <c r="BF130" s="1156">
        <v>5.3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487</v>
      </c>
      <c r="X131" s="1164"/>
      <c r="Y131" s="1164"/>
      <c r="Z131" s="1165"/>
      <c r="AA131" s="1057">
        <v>5816204</v>
      </c>
      <c r="AB131" s="1036"/>
      <c r="AC131" s="1036"/>
      <c r="AD131" s="1036"/>
      <c r="AE131" s="1037"/>
      <c r="AF131" s="1035">
        <v>5812772</v>
      </c>
      <c r="AG131" s="1036"/>
      <c r="AH131" s="1036"/>
      <c r="AI131" s="1036"/>
      <c r="AJ131" s="1037"/>
      <c r="AK131" s="1035">
        <v>5771736</v>
      </c>
      <c r="AL131" s="1036"/>
      <c r="AM131" s="1036"/>
      <c r="AN131" s="1036"/>
      <c r="AO131" s="1037"/>
      <c r="AP131" s="1166"/>
      <c r="AQ131" s="1167"/>
      <c r="AR131" s="1167"/>
      <c r="AS131" s="1167"/>
      <c r="AT131" s="1168"/>
      <c r="AU131" s="284"/>
      <c r="AV131" s="284"/>
      <c r="AW131" s="284"/>
      <c r="AX131" s="1138" t="s">
        <v>488</v>
      </c>
      <c r="AY131" s="1089"/>
      <c r="AZ131" s="1089"/>
      <c r="BA131" s="1089"/>
      <c r="BB131" s="1089"/>
      <c r="BC131" s="1089"/>
      <c r="BD131" s="1089"/>
      <c r="BE131" s="1090"/>
      <c r="BF131" s="1139">
        <v>31.7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4.9178639540000004</v>
      </c>
      <c r="AB132" s="1152"/>
      <c r="AC132" s="1152"/>
      <c r="AD132" s="1152"/>
      <c r="AE132" s="1153"/>
      <c r="AF132" s="1154">
        <v>5.2002899820000001</v>
      </c>
      <c r="AG132" s="1152"/>
      <c r="AH132" s="1152"/>
      <c r="AI132" s="1152"/>
      <c r="AJ132" s="1153"/>
      <c r="AK132" s="1154">
        <v>5.8600046849999998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4.9000000000000004</v>
      </c>
      <c r="AB133" s="1135"/>
      <c r="AC133" s="1135"/>
      <c r="AD133" s="1135"/>
      <c r="AE133" s="1136"/>
      <c r="AF133" s="1134">
        <v>4.5999999999999996</v>
      </c>
      <c r="AG133" s="1135"/>
      <c r="AH133" s="1135"/>
      <c r="AI133" s="1135"/>
      <c r="AJ133" s="1136"/>
      <c r="AK133" s="1134">
        <v>5.3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wcpT5UnurYj6VDxf40vRTzNT2ClC7Em1qbP7ITONRjV/RKtfvYrNcVYddx5Sm8Je20yBoghZVsiD/Ca6LT+7g==" saltValue="1NVk/8gZJ7eTFKQ/igj8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66" zoomScaleNormal="85" zoomScaleSheetLayoutView="66" workbookViewId="0">
      <selection activeCell="AX52" sqref="AX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V7VvqjX35hMMuIPmIShf0cgOtLGqColr9VL9dpsXliWUqQx5Cl92R6o86GxVITgpPkMwPHIMhXjokWm4d8gyg==" saltValue="WWALZrVf3KYnMci1RS4V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9" zoomScaleNormal="69"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trRklATUXXQpr+XIDxsvrk83HM8UYScWSJXWle7LOOUuz8pPvJLaY3UcnNtgom1A12QFGBZMEMZQyikrIHQbg==" saltValue="sV0oV+jM5skHwXhpv0ly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8" zoomScaleSheetLayoutView="78"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1987317</v>
      </c>
      <c r="AP9" s="312">
        <v>106667</v>
      </c>
      <c r="AQ9" s="313">
        <v>90414</v>
      </c>
      <c r="AR9" s="314">
        <v>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75036</v>
      </c>
      <c r="AP10" s="315">
        <v>4027</v>
      </c>
      <c r="AQ10" s="316">
        <v>7325</v>
      </c>
      <c r="AR10" s="317">
        <v>-45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13918</v>
      </c>
      <c r="AP11" s="315">
        <v>747</v>
      </c>
      <c r="AQ11" s="316">
        <v>9426</v>
      </c>
      <c r="AR11" s="317">
        <v>-92.1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v>10522</v>
      </c>
      <c r="AP12" s="315">
        <v>565</v>
      </c>
      <c r="AQ12" s="316">
        <v>1167</v>
      </c>
      <c r="AR12" s="317">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504</v>
      </c>
      <c r="AL13" s="1175"/>
      <c r="AM13" s="1175"/>
      <c r="AN13" s="1176"/>
      <c r="AO13" s="315" t="s">
        <v>505</v>
      </c>
      <c r="AP13" s="315" t="s">
        <v>505</v>
      </c>
      <c r="AQ13" s="316">
        <v>3</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177607</v>
      </c>
      <c r="AP14" s="315">
        <v>9533</v>
      </c>
      <c r="AQ14" s="316">
        <v>4078</v>
      </c>
      <c r="AR14" s="317">
        <v>133.80000000000001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112834</v>
      </c>
      <c r="AP15" s="315">
        <v>6056</v>
      </c>
      <c r="AQ15" s="316">
        <v>2195</v>
      </c>
      <c r="AR15" s="317">
        <v>175.9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-155031</v>
      </c>
      <c r="AP16" s="315">
        <v>-8321</v>
      </c>
      <c r="AQ16" s="316">
        <v>-8893</v>
      </c>
      <c r="AR16" s="317">
        <v>-6.4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2222203</v>
      </c>
      <c r="AP17" s="315">
        <v>119274</v>
      </c>
      <c r="AQ17" s="316">
        <v>105714</v>
      </c>
      <c r="AR17" s="317">
        <v>12.8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12.88</v>
      </c>
      <c r="AP21" s="328">
        <v>10.07</v>
      </c>
      <c r="AQ21" s="329">
        <v>2.81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99.5</v>
      </c>
      <c r="AP22" s="333">
        <v>97.6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924987</v>
      </c>
      <c r="AP32" s="342">
        <v>49648</v>
      </c>
      <c r="AQ32" s="343">
        <v>67110</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505</v>
      </c>
      <c r="AP34" s="342" t="s">
        <v>505</v>
      </c>
      <c r="AQ34" s="343">
        <v>6</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289070</v>
      </c>
      <c r="AP35" s="342">
        <v>15516</v>
      </c>
      <c r="AQ35" s="343">
        <v>17795</v>
      </c>
      <c r="AR35" s="344">
        <v>-12.8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t="s">
        <v>505</v>
      </c>
      <c r="AP36" s="342" t="s">
        <v>505</v>
      </c>
      <c r="AQ36" s="343">
        <v>2500</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t="s">
        <v>505</v>
      </c>
      <c r="AP37" s="342" t="s">
        <v>505</v>
      </c>
      <c r="AQ37" s="343">
        <v>1001</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t="s">
        <v>505</v>
      </c>
      <c r="AP38" s="345" t="s">
        <v>505</v>
      </c>
      <c r="AQ38" s="346">
        <v>4</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-28915</v>
      </c>
      <c r="AP39" s="342">
        <v>-1552</v>
      </c>
      <c r="AQ39" s="343">
        <v>-3748</v>
      </c>
      <c r="AR39" s="344">
        <v>-58.6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-846918</v>
      </c>
      <c r="AP40" s="342">
        <v>-45457</v>
      </c>
      <c r="AQ40" s="343">
        <v>-58908</v>
      </c>
      <c r="AR40" s="344">
        <v>-22.8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338224</v>
      </c>
      <c r="AP41" s="342">
        <v>18154</v>
      </c>
      <c r="AQ41" s="343">
        <v>25761</v>
      </c>
      <c r="AR41" s="344">
        <v>-29.5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1419569</v>
      </c>
      <c r="AN51" s="364">
        <v>70766</v>
      </c>
      <c r="AO51" s="365">
        <v>-0.8</v>
      </c>
      <c r="AP51" s="366">
        <v>83623</v>
      </c>
      <c r="AQ51" s="367">
        <v>-0.9</v>
      </c>
      <c r="AR51" s="368">
        <v>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551966</v>
      </c>
      <c r="AN52" s="372">
        <v>27516</v>
      </c>
      <c r="AO52" s="373">
        <v>2.6</v>
      </c>
      <c r="AP52" s="374">
        <v>48787</v>
      </c>
      <c r="AQ52" s="375">
        <v>10</v>
      </c>
      <c r="AR52" s="376">
        <v>-7.4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1761920</v>
      </c>
      <c r="AN53" s="364">
        <v>89729</v>
      </c>
      <c r="AO53" s="365">
        <v>26.8</v>
      </c>
      <c r="AP53" s="366">
        <v>87974</v>
      </c>
      <c r="AQ53" s="367">
        <v>5.2</v>
      </c>
      <c r="AR53" s="368">
        <v>21.6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600382</v>
      </c>
      <c r="AN54" s="372">
        <v>30576</v>
      </c>
      <c r="AO54" s="373">
        <v>11.1</v>
      </c>
      <c r="AP54" s="374">
        <v>48183</v>
      </c>
      <c r="AQ54" s="375">
        <v>-1.2</v>
      </c>
      <c r="AR54" s="376">
        <v>12.3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1559563</v>
      </c>
      <c r="AN55" s="364">
        <v>81004</v>
      </c>
      <c r="AO55" s="365">
        <v>-9.6999999999999993</v>
      </c>
      <c r="AP55" s="366">
        <v>83280</v>
      </c>
      <c r="AQ55" s="367">
        <v>-5.3</v>
      </c>
      <c r="AR55" s="368">
        <v>-4.4000000000000004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374015</v>
      </c>
      <c r="AN56" s="372">
        <v>19426</v>
      </c>
      <c r="AO56" s="373">
        <v>-36.5</v>
      </c>
      <c r="AP56" s="374">
        <v>43123</v>
      </c>
      <c r="AQ56" s="375">
        <v>-10.5</v>
      </c>
      <c r="AR56" s="376">
        <v>-26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1322628</v>
      </c>
      <c r="AN57" s="364">
        <v>69966</v>
      </c>
      <c r="AO57" s="365">
        <v>-13.6</v>
      </c>
      <c r="AP57" s="366">
        <v>88968</v>
      </c>
      <c r="AQ57" s="367">
        <v>6.8</v>
      </c>
      <c r="AR57" s="368">
        <v>-20.399999999999999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676168</v>
      </c>
      <c r="AN58" s="372">
        <v>35769</v>
      </c>
      <c r="AO58" s="373">
        <v>84.1</v>
      </c>
      <c r="AP58" s="374">
        <v>45482</v>
      </c>
      <c r="AQ58" s="375">
        <v>5.5</v>
      </c>
      <c r="AR58" s="376">
        <v>78.599999999999994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2047794</v>
      </c>
      <c r="AN59" s="364">
        <v>109913</v>
      </c>
      <c r="AO59" s="365">
        <v>57.1</v>
      </c>
      <c r="AP59" s="366">
        <v>85173</v>
      </c>
      <c r="AQ59" s="367">
        <v>-4.3</v>
      </c>
      <c r="AR59" s="368">
        <v>61.4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518771</v>
      </c>
      <c r="AN60" s="372">
        <v>27845</v>
      </c>
      <c r="AO60" s="373">
        <v>-22.2</v>
      </c>
      <c r="AP60" s="374">
        <v>43913</v>
      </c>
      <c r="AQ60" s="375">
        <v>-3.4</v>
      </c>
      <c r="AR60" s="376">
        <v>-18.8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1622295</v>
      </c>
      <c r="AN61" s="379">
        <v>84276</v>
      </c>
      <c r="AO61" s="380">
        <v>12</v>
      </c>
      <c r="AP61" s="381">
        <v>85804</v>
      </c>
      <c r="AQ61" s="382">
        <v>0.3</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544260</v>
      </c>
      <c r="AN62" s="372">
        <v>28226</v>
      </c>
      <c r="AO62" s="373">
        <v>7.8</v>
      </c>
      <c r="AP62" s="374">
        <v>45898</v>
      </c>
      <c r="AQ62" s="375">
        <v>0.1</v>
      </c>
      <c r="AR62" s="376">
        <v>7.7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Ug2CUbTFWP7p0PHpWbqpuFUyY8HWr3HHmQIFO8FT8ZHIZKp+oMRDm0VVWKSO8gQIG6Nm3OBHyHGIqKgqrbM1A==" saltValue="LuYnZ67UcQ6guPDqxdlQ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3" zoomScaleNormal="73"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Y8DM1EivHI6+5KLKGv/K8FvkFLMBkpW4dQrpXZCF6Xmu/zmTb0Np/yd61uVq5DX2G1n2F5O6G46ro5CIa76Pg==" saltValue="DDPhhwHWOmw0bKlnmWjI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73" zoomScaleNormal="73"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vvgICVMB/SP0Q4CFGlm8R8xjOuWqvycMZqi6kHkwyAnXpf4HNXOQ7S9lGxJ/szDakYajpaiS6zNMJnEHYTHbw==" saltValue="NF0ODHW56k0qOViGytJb8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20.8</v>
      </c>
      <c r="G47" s="12">
        <v>23.73</v>
      </c>
      <c r="H47" s="12">
        <v>24.48</v>
      </c>
      <c r="I47" s="12">
        <v>25.01</v>
      </c>
      <c r="J47" s="13">
        <v>24.52</v>
      </c>
    </row>
    <row r="48" spans="2:10" ht="57.75" customHeight="1" x14ac:dyDescent="0.15">
      <c r="B48" s="14"/>
      <c r="C48" s="1196" t="s">
        <v>4</v>
      </c>
      <c r="D48" s="1196"/>
      <c r="E48" s="1197"/>
      <c r="F48" s="15">
        <v>4.6900000000000004</v>
      </c>
      <c r="G48" s="16">
        <v>4.6399999999999997</v>
      </c>
      <c r="H48" s="16">
        <v>4.97</v>
      </c>
      <c r="I48" s="16">
        <v>4.5</v>
      </c>
      <c r="J48" s="17">
        <v>4.5</v>
      </c>
    </row>
    <row r="49" spans="2:10" ht="57.75" customHeight="1" thickBot="1" x14ac:dyDescent="0.2">
      <c r="B49" s="18"/>
      <c r="C49" s="1198" t="s">
        <v>5</v>
      </c>
      <c r="D49" s="1198"/>
      <c r="E49" s="1199"/>
      <c r="F49" s="19">
        <v>0.76</v>
      </c>
      <c r="G49" s="20">
        <v>3.31</v>
      </c>
      <c r="H49" s="20">
        <v>0.54</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uh66/R06sUgKgDRcM3kPP9+6dVwqQy/Po2SnTcf43BHPLtwnuoCHfe9qYj+goWVpbU2zF8dX/FuEvYaaoFT5Q==" saltValue="0z8fszkH4UtJP/uPyLAr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2020-03-04T02:32:17Z</cp:lastPrinted>
  <dcterms:created xsi:type="dcterms:W3CDTF">2020-02-10T06:22:56Z</dcterms:created>
  <dcterms:modified xsi:type="dcterms:W3CDTF">2020-03-19T07:56:43Z</dcterms:modified>
  <cp:category/>
</cp:coreProperties>
</file>