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01\串間市Documents and Settings\財務課\財政係\当年度\D01-03-03 庁外通知報告\庁外通知報告 H31\01 県\03 10月～12月\平成29年度財政状況資料集(２回目)の作成について\"/>
    </mc:Choice>
  </mc:AlternateContent>
  <bookViews>
    <workbookView xWindow="0" yWindow="0" windowWidth="28800" windowHeight="1245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<sst xmlns="http://schemas.openxmlformats.org/spreadsheetml/2006/main" count="1076" uniqueCount="608">
  <si>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</si>
  <si>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</si>
  <si>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</si>
  <si>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</si>
  <si>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</si>
  <si>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</si>
  <si>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</si>
  <si>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</si>
  <si>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</si>
  <si>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</si>
  <si>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</si>
  <si>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</si>
  <si>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</si>
  <si>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</si>
  <si>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</si>
  <si>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</si>
  <si>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</si>
  <si>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</si>
  <si>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</si>
  <si>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</si>
  <si>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</si>
  <si>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</si>
  <si>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</si>
  <si>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</si>
  <si>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</si>
  <si>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</si>
  <si>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</si>
  <si>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</si>
  <si>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</si>
  <si>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</si>
  <si>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</si>
  <si>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</si>
  <si>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</si>
  <si>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</si>
  <si>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</si>
  <si>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</si>
  <si>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</si>
  <si>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</si>
  <si>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</si>
  <si>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</si>
  <si>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</si>
  <si>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</si>
  <si>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</si>
  <si>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</si>
  <si>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</si>
  <si>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</si>
  <si>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</si>
  <si>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</si>
  <si>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</si>
  <si>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</si>
  <si>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</si>
  <si>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</si>
  <si>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</si>
  <si>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</si>
  <si>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</si>
  <si>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</si>
  <si>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</si>
  <si>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</si>
  <si>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</si>
  <si>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</si>
  <si>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</si>
  <si>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</si>
  <si>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</si>
  <si>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</si>
  <si>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</si>
  <si>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</si>
  <si>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</si>
  <si>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</si>
  <si>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</si>
  <si>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</si>
  <si>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</si>
  <si>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</si>
  <si>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</si>
  <si>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</si>
  <si>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</si>
  <si>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</si>
  <si>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</si>
  <si>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</si>
  <si>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</si>
  <si>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</si>
  <si>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</si>
  <si>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</si>
  <si>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</si>
  <si>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</si>
  <si>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</si>
  <si>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</si>
  <si>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</si>
  <si>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</si>
  <si>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</si>
  <si>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</si>
  <si>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</si>
  <si>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</si>
  <si>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</si>
  <si>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</si>
  <si>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</si>
  <si>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</si>
  <si>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</si>
  <si>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</si>
  <si>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</si>
  <si>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</si>
  <si>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</si>
  <si>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</si>
  <si>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</si>
  <si>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</si>
  <si>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</si>
  <si>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</si>
  <si>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</si>
  <si>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</si>
  <si>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</si>
  <si>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</si>
  <si>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</si>
  <si>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</si>
  <si>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</si>
  <si>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</si>
  <si>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</si>
  <si>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</si>
  <si>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</si>
  <si>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</si>
  <si>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</si>
  <si>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</si>
  <si>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</si>
  <si>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</si>
  <si>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</si>
  <si>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</si>
  <si>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</si>
  <si>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</si>
  <si>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</si>
  <si>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</si>
  <si>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</si>
  <si>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</si>
  <si>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</si>
  <si>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</si>
  <si>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</si>
  <si>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</si>
  <si>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</si>
  <si>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</si>
  <si>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</si>
  <si>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</si>
  <si>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</si>
  <si>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</si>
  <si>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</si>
  <si>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</si>
  <si>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</si>
  <si>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</si>
  <si>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</si>
  <si>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</si>
  <si>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</si>
  <si>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</si>
  <si>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</si>
  <si>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</si>
  <si>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</si>
  <si>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</si>
  <si>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</si>
  <si>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</si>
  <si>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</si>
  <si>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</si>
  <si>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</si>
  <si>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</si>
  <si>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</si>
  <si>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</si>
  <si>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</si>
  <si>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</si>
  <si>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</si>
  <si>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</si>
  <si>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</si>
  <si>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</si>
  <si>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</si>
  <si>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</si>
  <si>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</si>
  <si>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</si>
  <si>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</si>
  <si>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</si>
  <si>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</si>
  <si>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</si>
  <si>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</si>
  <si>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</si>
  <si>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</si>
  <si>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</si>
  <si>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</si>
  <si>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</si>
  <si>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</si>
  <si>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</si>
  <si>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</si>
  <si>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</si>
  <si>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</si>
  <si>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</si>
  <si>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</si>
  <si>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</si>
  <si>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</si>
  <si>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</si>
  <si>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</si>
  <si>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</si>
  <si>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</si>
  <si>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</si>
  <si>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</si>
  <si>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</si>
  <si>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</si>
  <si>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</si>
  <si>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</si>
  <si>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</si>
  <si>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</si>
  <si>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</si>
  <si>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</si>
  <si>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</si>
  <si>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</si>
  <si>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</si>
  <si>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</si>
  <si>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</si>
  <si>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</si>
  <si>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</si>
  <si>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</si>
  <si>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</si>
  <si>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</si>
  <si>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</si>
  <si>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宮崎県串間市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</si>
  <si>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</si>
  <si>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</si>
  <si>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</si>
  <si>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</si>
  <si>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</si>
  <si>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</si>
  <si>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</si>
  <si>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</si>
  <si>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</si>
  <si>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</si>
  <si>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</si>
  <si>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</si>
  <si>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</si>
  <si>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</si>
  <si>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</si>
  <si>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</si>
  <si>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</si>
  <si>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</si>
  <si>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</si>
  <si>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</si>
  <si>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</si>
  <si>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</si>
  <si>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</si>
  <si>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</si>
  <si>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</si>
  <si>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</si>
  <si>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</si>
  <si>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</si>
  <si>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</si>
  <si>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</si>
  <si>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</si>
  <si>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</si>
  <si>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</si>
  <si>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</si>
  <si>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</si>
  <si>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</si>
  <si>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</si>
  <si>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</si>
  <si>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</si>
  <si>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</si>
  <si>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</si>
  <si>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</si>
  <si>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</si>
  <si>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</si>
  <si>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</si>
  <si>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</si>
  <si>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</si>
  <si>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</si>
  <si>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</si>
  <si>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</si>
  <si>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</si>
  <si>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</si>
  <si>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</si>
  <si>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</si>
  <si>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</si>
  <si>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</si>
  <si>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</si>
  <si>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</si>
  <si>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</si>
  <si>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</si>
  <si>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</si>
  <si>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</si>
  <si>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</si>
  <si>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</si>
  <si>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</si>
  <si>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</si>
  <si>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</si>
  <si>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</si>
  <si>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</si>
  <si>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</si>
  <si>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</si>
  <si>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</si>
  <si>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</si>
  <si>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</si>
  <si>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</si>
  <si>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</si>
  <si>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</si>
  <si>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</si>
  <si>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</si>
  <si>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</si>
  <si>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</si>
  <si>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</si>
  <si>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</si>
  <si>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</si>
  <si>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</si>
  <si>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</si>
  <si>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</si>
  <si>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</si>
  <si>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</si>
  <si>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</si>
  <si>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</si>
  <si>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</si>
  <si>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</si>
  <si>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</si>
  <si>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</si>
  <si>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</si>
  <si>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</si>
  <si>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</si>
  <si>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</si>
  <si>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</si>
  <si>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</si>
  <si>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</si>
  <si>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</si>
  <si>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</si>
  <si>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</si>
  <si>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</si>
  <si>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</si>
  <si>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</si>
  <si>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</si>
  <si>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</si>
  <si>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</si>
  <si>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</si>
  <si>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</si>
  <si>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</si>
  <si>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</si>
  <si>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</si>
  <si>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</si>
  <si>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</si>
  <si>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</si>
  <si>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</si>
  <si>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</si>
  <si>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</si>
  <si>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</si>
  <si>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</si>
  <si>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</si>
  <si>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</si>
  <si>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</si>
  <si>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</si>
  <si>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</si>
  <si>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</si>
  <si>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</si>
  <si>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</si>
  <si>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</si>
  <si>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</si>
  <si>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</si>
  <si>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</si>
  <si>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</si>
  <si>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</si>
  <si>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</si>
  <si>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</si>
  <si>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</si>
  <si>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</si>
  <si>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</si>
  <si>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</si>
  <si>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</si>
  <si>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</si>
  <si>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</si>
  <si>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</si>
  <si>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</si>
  <si>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宮崎県串間市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</si>
  <si>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</si>
  <si>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</si>
  <si>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</si>
  <si>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</si>
  <si>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</si>
  <si>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</si>
  <si>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</si>
  <si>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</si>
  <si>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</si>
  <si>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</si>
  <si>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</si>
  <si>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</si>
  <si>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</si>
  <si>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</si>
  <si>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</si>
  <si>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</si>
  <si>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</si>
  <si>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</si>
  <si>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</si>
  <si>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</si>
  <si>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物品特別会計</t>
    <phoneticPr fontId="5"/>
  </si>
  <si>
    <t>-</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</si>
  <si>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</si>
  <si>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</si>
  <si>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</si>
  <si>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</si>
  <si>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</si>
  <si>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</si>
  <si>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</si>
  <si>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</si>
  <si>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</si>
  <si>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</si>
  <si>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</si>
  <si>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</si>
  <si>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</si>
  <si>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</si>
  <si>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</si>
  <si>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</si>
  <si>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</si>
  <si>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</si>
  <si>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水道事業会計</t>
    <phoneticPr fontId="5"/>
  </si>
  <si>
    <t>法適用企業</t>
    <phoneticPr fontId="5"/>
  </si>
  <si>
    <t>市民病院事業会計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</si>
  <si>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</si>
  <si>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</si>
  <si>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</si>
  <si>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</si>
  <si>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</si>
  <si>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</si>
  <si>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</si>
  <si>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</si>
  <si>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</si>
  <si>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</si>
  <si>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</si>
  <si>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</si>
  <si>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</si>
  <si>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</si>
  <si>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</si>
  <si>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</si>
  <si>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</si>
  <si>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</si>
  <si>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</si>
  <si>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</si>
  <si>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</si>
  <si>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</si>
  <si>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</si>
  <si>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</si>
  <si>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</si>
  <si>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</si>
  <si>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</si>
  <si>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</si>
  <si>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</si>
  <si>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</si>
  <si>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</si>
  <si>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</si>
  <si>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</si>
  <si>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</si>
  <si>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</si>
  <si>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</si>
  <si>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</si>
  <si>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</si>
  <si>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</si>
  <si>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</si>
  <si>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</si>
  <si>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</si>
  <si>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</si>
  <si>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</si>
  <si>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</si>
  <si>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</si>
  <si>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</si>
  <si>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</si>
  <si>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</si>
  <si>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</si>
  <si>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</si>
  <si>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</si>
  <si>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</si>
  <si>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</si>
  <si>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</si>
  <si>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</si>
  <si>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</si>
  <si>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</si>
  <si>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</si>
  <si>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</si>
  <si>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</si>
  <si>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</si>
  <si>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</si>
  <si>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</si>
  <si>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</si>
  <si>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市民病院事業会計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</si>
  <si>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</si>
  <si>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</si>
  <si>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</si>
  <si>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</si>
  <si>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</si>
  <si>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</si>
  <si>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</si>
  <si>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</si>
  <si>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</si>
  <si>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</si>
  <si>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</si>
  <si>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</si>
  <si>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</si>
  <si>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</si>
  <si>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</si>
  <si>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</si>
  <si>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</si>
  <si>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</si>
  <si>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</si>
  <si>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</si>
  <si>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</si>
  <si>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</si>
  <si>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</si>
  <si>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</si>
  <si>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</si>
  <si>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</si>
  <si>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</si>
  <si>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</si>
  <si>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</si>
  <si>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</si>
  <si>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</si>
  <si>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</si>
  <si>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</si>
  <si>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</si>
  <si>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</si>
  <si>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</si>
  <si>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</si>
  <si>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</si>
  <si>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</si>
  <si>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</si>
  <si>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</si>
  <si>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</si>
  <si>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</si>
  <si>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</si>
  <si>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</si>
  <si>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</si>
  <si>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</si>
  <si>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</si>
  <si>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</si>
  <si>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</si>
  <si>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</si>
  <si>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</si>
  <si>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</si>
  <si>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</si>
  <si>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</si>
  <si>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</si>
  <si>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</si>
  <si>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</si>
  <si>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</si>
  <si>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</si>
  <si>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</si>
  <si>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</si>
  <si>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</si>
  <si>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</si>
  <si>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</si>
  <si>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</si>
  <si>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</si>
  <si>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</si>
  <si>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</si>
  <si>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</si>
  <si>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</si>
  <si>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</si>
  <si>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</si>
  <si>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</si>
  <si>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</si>
  <si>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</si>
  <si>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</si>
  <si>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</si>
  <si>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</si>
  <si>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</si>
  <si>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</si>
  <si>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</si>
  <si>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</si>
  <si>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</si>
  <si>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</si>
  <si>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</si>
  <si>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</si>
  <si>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</si>
  <si>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</si>
  <si>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</si>
  <si>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</si>
  <si>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</si>
  <si>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</si>
  <si>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</si>
  <si>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</si>
  <si>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</si>
  <si>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</si>
  <si>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0.10</t>
  </si>
  <si>
    <t>水道事業会計</t>
  </si>
  <si>
    <t>一般会計</t>
  </si>
  <si>
    <t>市民病院事業会計</t>
  </si>
  <si>
    <t>▲ 1.97</t>
  </si>
  <si>
    <t>簡易水道特別会計</t>
  </si>
  <si>
    <t>国民健康保険特別会計（事業勘定）</t>
  </si>
  <si>
    <t>介護保険特別会計（事業勘定）</t>
  </si>
  <si>
    <t>公共下水道事業特別会計</t>
  </si>
  <si>
    <t>▲ 0.55</t>
  </si>
  <si>
    <t>市木診療所特別会計</t>
  </si>
  <si>
    <t>その他会計（赤字）</t>
  </si>
  <si>
    <t>その他会計（黒字）</t>
  </si>
  <si>
    <t>南那珂森林組合</t>
    <phoneticPr fontId="2"/>
  </si>
  <si>
    <t>-</t>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</si>
  <si>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</si>
  <si>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</si>
  <si>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</si>
  <si>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</si>
  <si>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宮崎県自治会館管理組合</t>
    <rPh sb="0" eb="3">
      <t>ミヤザキケン</t>
    </rPh>
    <rPh sb="3" eb="5">
      <t>ジチ</t>
    </rPh>
    <rPh sb="5" eb="7">
      <t>カイカン</t>
    </rPh>
    <rPh sb="7" eb="9">
      <t>カンリ</t>
    </rPh>
    <rPh sb="9" eb="11">
      <t>クミアイ</t>
    </rPh>
    <phoneticPr fontId="2"/>
  </si>
  <si>
    <t>公共施設等整備資金積立基金</t>
    <phoneticPr fontId="2"/>
  </si>
  <si>
    <t>退職手当基金</t>
    <phoneticPr fontId="2"/>
  </si>
  <si>
    <t>過疎自立促進基金</t>
    <phoneticPr fontId="2"/>
  </si>
  <si>
    <t>地域福祉事業基金</t>
    <phoneticPr fontId="2"/>
  </si>
  <si>
    <t>がんばっどふるさと応援基金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</si>
  <si>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</si>
  <si>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</si>
  <si>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</si>
  <si>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</si>
  <si>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</si>
  <si>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</si>
  <si>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</si>
  <si>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</si>
  <si>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</si>
  <si>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及び実質公債費比率ともに類似団体と比較して低くなっている。これは、原則的に、一般会計の地方債新規発行額を当該年度元金償還額以下とする抑制を継続してきたためである。ただし、平成２７年度以降は大型事業の実施により、償還額以上の新規発行をすることとなったため、地方債残高が増えたことにより将来負担比率が増え、数年後には元利償還額が増となり実質公債費比率も高くなる見込みである。事業終了後は、従来の市債発行額抑制に努め、公債費の適正化に取り組んでいくこととしている。
</t>
    <rPh sb="97" eb="99">
      <t>イコウ</t>
    </rPh>
    <rPh sb="133" eb="135">
      <t>チホウ</t>
    </rPh>
    <rPh sb="135" eb="136">
      <t>サイ</t>
    </rPh>
    <rPh sb="136" eb="137">
      <t>ザン</t>
    </rPh>
    <rPh sb="137" eb="138">
      <t>ダカ</t>
    </rPh>
    <rPh sb="139" eb="140">
      <t>フ</t>
    </rPh>
    <rPh sb="147" eb="149">
      <t>ショウライ</t>
    </rPh>
    <rPh sb="149" eb="151">
      <t>フタン</t>
    </rPh>
    <rPh sb="151" eb="153">
      <t>ヒリツ</t>
    </rPh>
    <rPh sb="154" eb="155">
      <t>フ</t>
    </rPh>
    <rPh sb="163" eb="164">
      <t>リ</t>
    </rPh>
    <rPh sb="166" eb="167">
      <t>ガク</t>
    </rPh>
    <rPh sb="172" eb="174">
      <t>ジッシツ</t>
    </rPh>
    <rPh sb="174" eb="176">
      <t>コウサイ</t>
    </rPh>
    <rPh sb="176" eb="177">
      <t>ヒ</t>
    </rPh>
    <phoneticPr fontId="5"/>
  </si>
  <si>
    <t>実質公債費比率</t>
    <phoneticPr fontId="5"/>
  </si>
  <si>
    <t>平成２７年度以降は大型事業の実施があったため、将来負担比率が増加しているが、類似団体と比べて低い水準にある。今後も引き続き、大型事業の起債により、将来負担比率が増加する見込みであるが、事業終了後は、従来の市債発行額抑制に努め、数値の改善を目指していく。また、有形固定資産減価償却率においても類似団体より若干低い水準にあるが、大型施設の更新等によるものと考えられる。今後も人口減少していくことが見込まれるため、公共施設等総合管理計画に基づき、老朽化した施設の除却、民間譲渡を行っていくなど、公共施設のダウンサイジング化に取り組んでいくこととしている。</t>
    <rPh sb="6" eb="8">
      <t>イコウ</t>
    </rPh>
    <rPh sb="30" eb="32">
      <t>ゾウカ</t>
    </rPh>
    <rPh sb="57" eb="58">
      <t>ヒ</t>
    </rPh>
    <rPh sb="59" eb="60">
      <t>ツヅ</t>
    </rPh>
    <rPh sb="77" eb="79">
      <t>ヒリツ</t>
    </rPh>
    <rPh sb="151" eb="153">
      <t>ジャッカン</t>
    </rPh>
    <rPh sb="164" eb="166">
      <t>シセツ</t>
    </rPh>
    <rPh sb="185" eb="188">
      <t>ジンコウゲン</t>
    </rPh>
    <rPh sb="188" eb="189">
      <t>ショウ</t>
    </rPh>
    <rPh sb="196" eb="198">
      <t>ミコ</t>
    </rPh>
    <rPh sb="231" eb="233">
      <t>ミンカン</t>
    </rPh>
    <rPh sb="233" eb="235">
      <t>ジョウト</t>
    </rPh>
    <rPh sb="257" eb="258">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</si>
</sst>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xmlns:c16r2="http://schemas.microsoft.com/office/drawing/2015/06/chart">
            <c:ext xmlns:c16="http://schemas.microsoft.com/office/drawing/2014/chart" uri="{C3380CC4-5D6E-409C-BE32-E72D297353CC}">
              <c16:uniqueId val="{00000000-F347-4A29-AC10-BA2544BCC9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71361</c:v>
                </c:pt>
                <c:pt idx="1">
                  <c:v>70766</c:v>
                </c:pt>
                <c:pt idx="2">
                  <c:v>89729</c:v>
                </c:pt>
                <c:pt idx="3">
                  <c:v>81004</c:v>
                </c:pt>
                <c:pt idx="4">
                  <c:v>69966</c:v>
                </c:pt>
              </c:numCache>
            </c:numRef>
          </c:val>
          <c:smooth val="0"/>
          <c:extLst xmlns:c16r2="http://schemas.microsoft.com/office/drawing/2015/06/chart">
            <c:ext xmlns:c16="http://schemas.microsoft.com/office/drawing/2014/chart" uri="{C3380CC4-5D6E-409C-BE32-E72D297353CC}">
              <c16:uniqueId val="{00000001-F347-4A29-AC10-BA2544BCC92F}"/>
            </c:ext>
          </c:extLst>
        </c:ser>
        <c:dLbls>
          <c:showLegendKey val="0"/>
          <c:showVal val="0"/>
          <c:showCatName val="0"/>
          <c:showSerName val="0"/>
          <c:showPercent val="0"/>
          <c:showBubbleSize val="0"/>
        </c:dLbls>
        <c:marker val="1"/>
        <c:smooth val="0"/>
        <c:axId val="174219312"/>
        <c:axId val="174218136"/>
      </c:lineChart>
      <c:catAx>
        <c:axId val="17421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218136"/>
        <c:crosses val="autoZero"/>
        <c:auto val="1"/>
        <c:lblAlgn val="ctr"/>
        <c:lblOffset val="100"/>
        <c:tickLblSkip val="1"/>
        <c:tickMarkSkip val="1"/>
        <c:noMultiLvlLbl val="0"/>
      </c:catAx>
      <c:valAx>
        <c:axId val="174218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21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6.53</c:v>
                </c:pt>
                <c:pt idx="1">
                  <c:v>4.6900000000000004</c:v>
                </c:pt>
                <c:pt idx="2">
                  <c:v>4.6399999999999997</c:v>
                </c:pt>
                <c:pt idx="3">
                  <c:v>4.97</c:v>
                </c:pt>
                <c:pt idx="4">
                  <c:v>4.5</c:v>
                </c:pt>
              </c:numCache>
            </c:numRef>
          </c:val>
          <c:extLst xmlns:c16r2="http://schemas.microsoft.com/office/drawing/2015/06/chart">
            <c:ext xmlns:c16="http://schemas.microsoft.com/office/drawing/2014/chart" uri="{C3380CC4-5D6E-409C-BE32-E72D297353CC}">
              <c16:uniqueId val="{00000000-95F9-41E4-B8CB-8AE1F3E440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17.75</c:v>
                </c:pt>
                <c:pt idx="1">
                  <c:v>20.8</c:v>
                </c:pt>
                <c:pt idx="2">
                  <c:v>23.73</c:v>
                </c:pt>
                <c:pt idx="3">
                  <c:v>24.48</c:v>
                </c:pt>
                <c:pt idx="4">
                  <c:v>25.01</c:v>
                </c:pt>
              </c:numCache>
            </c:numRef>
          </c:val>
          <c:extLst xmlns:c16r2="http://schemas.microsoft.com/office/drawing/2015/06/chart">
            <c:ext xmlns:c16="http://schemas.microsoft.com/office/drawing/2014/chart" uri="{C3380CC4-5D6E-409C-BE32-E72D297353CC}">
              <c16:uniqueId val="{00000001-95F9-41E4-B8CB-8AE1F3E4402C}"/>
            </c:ext>
          </c:extLst>
        </c:ser>
        <c:dLbls>
          <c:showLegendKey val="0"/>
          <c:showVal val="0"/>
          <c:showCatName val="0"/>
          <c:showSerName val="0"/>
          <c:showPercent val="0"/>
          <c:showBubbleSize val="0"/>
        </c:dLbls>
        <c:gapWidth val="250"/>
        <c:overlap val="100"/>
        <c:axId val="174219704"/>
        <c:axId val="17421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5.1100000000000003</c:v>
                </c:pt>
                <c:pt idx="1">
                  <c:v>0.76</c:v>
                </c:pt>
                <c:pt idx="2">
                  <c:v>3.31</c:v>
                </c:pt>
                <c:pt idx="3">
                  <c:v>0.54</c:v>
                </c:pt>
                <c:pt idx="4">
                  <c:v>-0.1</c:v>
                </c:pt>
              </c:numCache>
            </c:numRef>
          </c:val>
          <c:smooth val="0"/>
          <c:extLst xmlns:c16r2="http://schemas.microsoft.com/office/drawing/2015/06/chart">
            <c:ext xmlns:c16="http://schemas.microsoft.com/office/drawing/2014/chart" uri="{C3380CC4-5D6E-409C-BE32-E72D297353CC}">
              <c16:uniqueId val="{00000002-95F9-41E4-B8CB-8AE1F3E4402C}"/>
            </c:ext>
          </c:extLst>
        </c:ser>
        <c:dLbls>
          <c:showLegendKey val="0"/>
          <c:showVal val="0"/>
          <c:showCatName val="0"/>
          <c:showSerName val="0"/>
          <c:showPercent val="0"/>
          <c:showBubbleSize val="0"/>
        </c:dLbls>
        <c:marker val="1"/>
        <c:smooth val="0"/>
        <c:axId val="174219704"/>
        <c:axId val="174218528"/>
      </c:lineChart>
      <c:catAx>
        <c:axId val="17421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218528"/>
        <c:crosses val="autoZero"/>
        <c:auto val="1"/>
        <c:lblAlgn val="ctr"/>
        <c:lblOffset val="100"/>
        <c:tickLblSkip val="1"/>
        <c:tickMarkSkip val="1"/>
        <c:noMultiLvlLbl val="0"/>
      </c:catAx>
      <c:valAx>
        <c:axId val="17421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1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0.03</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7D23-4F9F-B2F7-DE89DFABA0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23-4F9F-B2F7-DE89DFABA04C}"/>
            </c:ext>
          </c:extLst>
        </c:ser>
        <c:ser>
          <c:idx val="2"/>
          <c:order val="2"/>
          <c:tx>
            <c:strRef>
              <c:f>データシート!$A$29</c:f>
              <c:strCache>
                <c:ptCount val="1"/>
                <c:pt idx="0">
                  <c:v>市木診療所特別会計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7D23-4F9F-B2F7-DE89DFABA04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0.55000000000000004</c:v>
                </c:pt>
                <c:pt idx="1">
                  <c:v>#N/A</c:v>
                </c:pt>
                <c:pt idx="2">
                  <c:v>#N/A</c:v>
                </c:pt>
                <c:pt idx="3">
                  <c:v>0.02</c:v>
                </c:pt>
                <c:pt idx="4">
                  <c:v>#N/A</c:v>
                </c:pt>
                <c:pt idx="5">
                  <c:v>0.02</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3-7D23-4F9F-B2F7-DE89DFABA04C}"/>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0.88</c:v>
                </c:pt>
                <c:pt idx="2">
                  <c:v>#N/A</c:v>
                </c:pt>
                <c:pt idx="3">
                  <c:v>0.42</c:v>
                </c:pt>
                <c:pt idx="4">
                  <c:v>#N/A</c:v>
                </c:pt>
                <c:pt idx="5">
                  <c:v>1.45</c:v>
                </c:pt>
                <c:pt idx="6">
                  <c:v>#N/A</c:v>
                </c:pt>
                <c:pt idx="7">
                  <c:v>1.06</c:v>
                </c:pt>
                <c:pt idx="8">
                  <c:v>#N/A</c:v>
                </c:pt>
                <c:pt idx="9">
                  <c:v>1.45</c:v>
                </c:pt>
              </c:numCache>
            </c:numRef>
          </c:val>
          <c:extLst xmlns:c16r2="http://schemas.microsoft.com/office/drawing/2015/06/chart">
            <c:ext xmlns:c16="http://schemas.microsoft.com/office/drawing/2014/chart" uri="{C3380CC4-5D6E-409C-BE32-E72D297353CC}">
              <c16:uniqueId val="{00000004-7D23-4F9F-B2F7-DE89DFABA04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2.58</c:v>
                </c:pt>
                <c:pt idx="2">
                  <c:v>#N/A</c:v>
                </c:pt>
                <c:pt idx="3">
                  <c:v>1.86</c:v>
                </c:pt>
                <c:pt idx="4">
                  <c:v>#N/A</c:v>
                </c:pt>
                <c:pt idx="5">
                  <c:v>1.74</c:v>
                </c:pt>
                <c:pt idx="6">
                  <c:v>#N/A</c:v>
                </c:pt>
                <c:pt idx="7">
                  <c:v>1.26</c:v>
                </c:pt>
                <c:pt idx="8">
                  <c:v>#N/A</c:v>
                </c:pt>
                <c:pt idx="9">
                  <c:v>2.09</c:v>
                </c:pt>
              </c:numCache>
            </c:numRef>
          </c:val>
          <c:extLst xmlns:c16r2="http://schemas.microsoft.com/office/drawing/2015/06/chart">
            <c:ext xmlns:c16="http://schemas.microsoft.com/office/drawing/2014/chart" uri="{C3380CC4-5D6E-409C-BE32-E72D297353CC}">
              <c16:uniqueId val="{00000005-7D23-4F9F-B2F7-DE89DFABA04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0.04</c:v>
                </c:pt>
                <c:pt idx="4">
                  <c:v>#N/A</c:v>
                </c:pt>
                <c:pt idx="5">
                  <c:v>0.11</c:v>
                </c:pt>
                <c:pt idx="6">
                  <c:v>#N/A</c:v>
                </c:pt>
                <c:pt idx="7">
                  <c:v>0.11</c:v>
                </c:pt>
                <c:pt idx="8">
                  <c:v>#N/A</c:v>
                </c:pt>
                <c:pt idx="9">
                  <c:v>2.27</c:v>
                </c:pt>
              </c:numCache>
            </c:numRef>
          </c:val>
          <c:extLst xmlns:c16r2="http://schemas.microsoft.com/office/drawing/2015/06/chart">
            <c:ext xmlns:c16="http://schemas.microsoft.com/office/drawing/2014/chart" uri="{C3380CC4-5D6E-409C-BE32-E72D297353CC}">
              <c16:uniqueId val="{00000006-7D23-4F9F-B2F7-DE89DFABA04C}"/>
            </c:ext>
          </c:extLst>
        </c:ser>
        <c:ser>
          <c:idx val="7"/>
          <c:order val="7"/>
          <c:tx>
            <c:strRef>
              <c:f>データシート!$A$34</c:f>
              <c:strCache>
                <c:ptCount val="1"/>
                <c:pt idx="0">
                  <c:v>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7.6</c:v>
                </c:pt>
                <c:pt idx="2">
                  <c:v>#N/A</c:v>
                </c:pt>
                <c:pt idx="3">
                  <c:v>6.69</c:v>
                </c:pt>
                <c:pt idx="4">
                  <c:v>#N/A</c:v>
                </c:pt>
                <c:pt idx="5">
                  <c:v>2.5299999999999998</c:v>
                </c:pt>
                <c:pt idx="6">
                  <c:v>1.97</c:v>
                </c:pt>
                <c:pt idx="7">
                  <c:v>#N/A</c:v>
                </c:pt>
                <c:pt idx="8">
                  <c:v>#N/A</c:v>
                </c:pt>
                <c:pt idx="9">
                  <c:v>2.34</c:v>
                </c:pt>
              </c:numCache>
            </c:numRef>
          </c:val>
          <c:extLst xmlns:c16r2="http://schemas.microsoft.com/office/drawing/2015/06/chart">
            <c:ext xmlns:c16="http://schemas.microsoft.com/office/drawing/2014/chart" uri="{C3380CC4-5D6E-409C-BE32-E72D297353CC}">
              <c16:uniqueId val="{00000007-7D23-4F9F-B2F7-DE89DFABA0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c:v>
                </c:pt>
                <c:pt idx="2">
                  <c:v>#N/A</c:v>
                </c:pt>
                <c:pt idx="3">
                  <c:v>4.6500000000000004</c:v>
                </c:pt>
                <c:pt idx="4">
                  <c:v>#N/A</c:v>
                </c:pt>
                <c:pt idx="5">
                  <c:v>4.6399999999999997</c:v>
                </c:pt>
                <c:pt idx="6">
                  <c:v>#N/A</c:v>
                </c:pt>
                <c:pt idx="7">
                  <c:v>4.92</c:v>
                </c:pt>
                <c:pt idx="8">
                  <c:v>#N/A</c:v>
                </c:pt>
                <c:pt idx="9">
                  <c:v>4.45</c:v>
                </c:pt>
              </c:numCache>
            </c:numRef>
          </c:val>
          <c:extLst xmlns:c16r2="http://schemas.microsoft.com/office/drawing/2015/06/chart">
            <c:ext xmlns:c16="http://schemas.microsoft.com/office/drawing/2014/chart" uri="{C3380CC4-5D6E-409C-BE32-E72D297353CC}">
              <c16:uniqueId val="{00000008-7D23-4F9F-B2F7-DE89DFABA0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6.49</c:v>
                </c:pt>
                <c:pt idx="2">
                  <c:v>#N/A</c:v>
                </c:pt>
                <c:pt idx="3">
                  <c:v>6.03</c:v>
                </c:pt>
                <c:pt idx="4">
                  <c:v>#N/A</c:v>
                </c:pt>
                <c:pt idx="5">
                  <c:v>5.13</c:v>
                </c:pt>
                <c:pt idx="6">
                  <c:v>#N/A</c:v>
                </c:pt>
                <c:pt idx="7">
                  <c:v>5.74</c:v>
                </c:pt>
                <c:pt idx="8">
                  <c:v>#N/A</c:v>
                </c:pt>
                <c:pt idx="9">
                  <c:v>6.38</c:v>
                </c:pt>
              </c:numCache>
            </c:numRef>
          </c:val>
          <c:extLst xmlns:c16r2="http://schemas.microsoft.com/office/drawing/2015/06/chart">
            <c:ext xmlns:c16="http://schemas.microsoft.com/office/drawing/2014/chart" uri="{C3380CC4-5D6E-409C-BE32-E72D297353CC}">
              <c16:uniqueId val="{00000009-7D23-4F9F-B2F7-DE89DFABA04C}"/>
            </c:ext>
          </c:extLst>
        </c:ser>
        <c:dLbls>
          <c:showLegendKey val="0"/>
          <c:showVal val="0"/>
          <c:showCatName val="0"/>
          <c:showSerName val="0"/>
          <c:showPercent val="0"/>
          <c:showBubbleSize val="0"/>
        </c:dLbls>
        <c:gapWidth val="150"/>
        <c:overlap val="100"/>
        <c:axId val="174215000"/>
        <c:axId val="174217744"/>
      </c:barChart>
      <c:catAx>
        <c:axId val="17421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217744"/>
        <c:crosses val="autoZero"/>
        <c:auto val="1"/>
        <c:lblAlgn val="ctr"/>
        <c:lblOffset val="100"/>
        <c:tickLblSkip val="1"/>
        <c:tickMarkSkip val="1"/>
        <c:noMultiLvlLbl val="0"/>
      </c:catAx>
      <c:valAx>
        <c:axId val="17421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15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1091</c:v>
                </c:pt>
                <c:pt idx="5">
                  <c:v>1083</c:v>
                </c:pt>
                <c:pt idx="8">
                  <c:v>1031</c:v>
                </c:pt>
                <c:pt idx="11">
                  <c:v>978</c:v>
                </c:pt>
                <c:pt idx="14">
                  <c:v>937</c:v>
                </c:pt>
              </c:numCache>
            </c:numRef>
          </c:val>
          <c:extLst xmlns:c16r2="http://schemas.microsoft.com/office/drawing/2015/06/chart">
            <c:ext xmlns:c16="http://schemas.microsoft.com/office/drawing/2014/chart" uri="{C3380CC4-5D6E-409C-BE32-E72D297353CC}">
              <c16:uniqueId val="{00000000-A6F2-420E-BAA0-29189AF926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F2-420E-BAA0-29189AF926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2-A6F2-420E-BAA0-29189AF926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20</c:v>
                </c:pt>
                <c:pt idx="6">
                  <c:v>20</c:v>
                </c:pt>
                <c:pt idx="9">
                  <c:v>18</c:v>
                </c:pt>
                <c:pt idx="12">
                  <c:v>14</c:v>
                </c:pt>
              </c:numCache>
            </c:numRef>
          </c:val>
          <c:extLst xmlns:c16r2="http://schemas.microsoft.com/office/drawing/2015/06/chart">
            <c:ext xmlns:c16="http://schemas.microsoft.com/office/drawing/2014/chart" uri="{C3380CC4-5D6E-409C-BE32-E72D297353CC}">
              <c16:uniqueId val="{00000003-A6F2-420E-BAA0-29189AF926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263</c:v>
                </c:pt>
                <c:pt idx="3">
                  <c:v>241</c:v>
                </c:pt>
                <c:pt idx="6">
                  <c:v>220</c:v>
                </c:pt>
                <c:pt idx="9">
                  <c:v>258</c:v>
                </c:pt>
                <c:pt idx="12">
                  <c:v>257</c:v>
                </c:pt>
              </c:numCache>
            </c:numRef>
          </c:val>
          <c:extLst xmlns:c16r2="http://schemas.microsoft.com/office/drawing/2015/06/chart">
            <c:ext xmlns:c16="http://schemas.microsoft.com/office/drawing/2014/chart" uri="{C3380CC4-5D6E-409C-BE32-E72D297353CC}">
              <c16:uniqueId val="{00000004-A6F2-420E-BAA0-29189AF926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F2-420E-BAA0-29189AF926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F2-420E-BAA0-29189AF926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1196</c:v>
                </c:pt>
                <c:pt idx="3">
                  <c:v>1153</c:v>
                </c:pt>
                <c:pt idx="6">
                  <c:v>1025</c:v>
                </c:pt>
                <c:pt idx="9">
                  <c:v>987</c:v>
                </c:pt>
                <c:pt idx="12">
                  <c:v>969</c:v>
                </c:pt>
              </c:numCache>
            </c:numRef>
          </c:val>
          <c:extLst xmlns:c16r2="http://schemas.microsoft.com/office/drawing/2015/06/chart">
            <c:ext xmlns:c16="http://schemas.microsoft.com/office/drawing/2014/chart" uri="{C3380CC4-5D6E-409C-BE32-E72D297353CC}">
              <c16:uniqueId val="{00000007-A6F2-420E-BAA0-29189AF92673}"/>
            </c:ext>
          </c:extLst>
        </c:ser>
        <c:dLbls>
          <c:showLegendKey val="0"/>
          <c:showVal val="0"/>
          <c:showCatName val="0"/>
          <c:showSerName val="0"/>
          <c:showPercent val="0"/>
          <c:showBubbleSize val="0"/>
        </c:dLbls>
        <c:gapWidth val="100"/>
        <c:overlap val="100"/>
        <c:axId val="174222056"/>
        <c:axId val="17422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c:v>
                </c:pt>
                <c:pt idx="2">
                  <c:v>#N/A</c:v>
                </c:pt>
                <c:pt idx="3">
                  <c:v>#N/A</c:v>
                </c:pt>
                <c:pt idx="4">
                  <c:v>333</c:v>
                </c:pt>
                <c:pt idx="5">
                  <c:v>#N/A</c:v>
                </c:pt>
                <c:pt idx="6">
                  <c:v>#N/A</c:v>
                </c:pt>
                <c:pt idx="7">
                  <c:v>235</c:v>
                </c:pt>
                <c:pt idx="8">
                  <c:v>#N/A</c:v>
                </c:pt>
                <c:pt idx="9">
                  <c:v>#N/A</c:v>
                </c:pt>
                <c:pt idx="10">
                  <c:v>286</c:v>
                </c:pt>
                <c:pt idx="11">
                  <c:v>#N/A</c:v>
                </c:pt>
                <c:pt idx="12">
                  <c:v>#N/A</c:v>
                </c:pt>
                <c:pt idx="13">
                  <c:v>303</c:v>
                </c:pt>
                <c:pt idx="14">
                  <c:v>#N/A</c:v>
                </c:pt>
              </c:numCache>
            </c:numRef>
          </c:val>
          <c:smooth val="0"/>
          <c:extLst xmlns:c16r2="http://schemas.microsoft.com/office/drawing/2015/06/chart">
            <c:ext xmlns:c16="http://schemas.microsoft.com/office/drawing/2014/chart" uri="{C3380CC4-5D6E-409C-BE32-E72D297353CC}">
              <c16:uniqueId val="{00000008-A6F2-420E-BAA0-29189AF92673}"/>
            </c:ext>
          </c:extLst>
        </c:ser>
        <c:dLbls>
          <c:showLegendKey val="0"/>
          <c:showVal val="0"/>
          <c:showCatName val="0"/>
          <c:showSerName val="0"/>
          <c:showPercent val="0"/>
          <c:showBubbleSize val="0"/>
        </c:dLbls>
        <c:marker val="1"/>
        <c:smooth val="0"/>
        <c:axId val="174222056"/>
        <c:axId val="174222448"/>
      </c:lineChart>
      <c:catAx>
        <c:axId val="17422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222448"/>
        <c:crosses val="autoZero"/>
        <c:auto val="1"/>
        <c:lblAlgn val="ctr"/>
        <c:lblOffset val="100"/>
        <c:tickLblSkip val="1"/>
        <c:tickMarkSkip val="1"/>
        <c:noMultiLvlLbl val="0"/>
      </c:catAx>
      <c:valAx>
        <c:axId val="17422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2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8977</c:v>
                </c:pt>
                <c:pt idx="5">
                  <c:v>8797</c:v>
                </c:pt>
                <c:pt idx="8">
                  <c:v>8747</c:v>
                </c:pt>
                <c:pt idx="11">
                  <c:v>8201</c:v>
                </c:pt>
                <c:pt idx="14">
                  <c:v>7674</c:v>
                </c:pt>
              </c:numCache>
            </c:numRef>
          </c:val>
          <c:extLst xmlns:c16r2="http://schemas.microsoft.com/office/drawing/2015/06/chart">
            <c:ext xmlns:c16="http://schemas.microsoft.com/office/drawing/2014/chart" uri="{C3380CC4-5D6E-409C-BE32-E72D297353CC}">
              <c16:uniqueId val="{00000000-43E2-41C5-B685-5977736B2B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429</c:v>
                </c:pt>
                <c:pt idx="5">
                  <c:v>477</c:v>
                </c:pt>
                <c:pt idx="8">
                  <c:v>609</c:v>
                </c:pt>
                <c:pt idx="11">
                  <c:v>571</c:v>
                </c:pt>
                <c:pt idx="14">
                  <c:v>551</c:v>
                </c:pt>
              </c:numCache>
            </c:numRef>
          </c:val>
          <c:extLst xmlns:c16r2="http://schemas.microsoft.com/office/drawing/2015/06/chart">
            <c:ext xmlns:c16="http://schemas.microsoft.com/office/drawing/2014/chart" uri="{C3380CC4-5D6E-409C-BE32-E72D297353CC}">
              <c16:uniqueId val="{00000001-43E2-41C5-B685-5977736B2B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3458</c:v>
                </c:pt>
                <c:pt idx="5">
                  <c:v>3575</c:v>
                </c:pt>
                <c:pt idx="8">
                  <c:v>3792</c:v>
                </c:pt>
                <c:pt idx="11">
                  <c:v>3838</c:v>
                </c:pt>
                <c:pt idx="14">
                  <c:v>3838</c:v>
                </c:pt>
              </c:numCache>
            </c:numRef>
          </c:val>
          <c:extLst xmlns:c16r2="http://schemas.microsoft.com/office/drawing/2015/06/chart">
            <c:ext xmlns:c16="http://schemas.microsoft.com/office/drawing/2014/chart" uri="{C3380CC4-5D6E-409C-BE32-E72D297353CC}">
              <c16:uniqueId val="{00000002-43E2-41C5-B685-5977736B2B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E2-41C5-B685-5977736B2B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E2-41C5-B685-5977736B2B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c:v>
                </c:pt>
                <c:pt idx="12">
                  <c:v>3</c:v>
                </c:pt>
              </c:numCache>
            </c:numRef>
          </c:val>
          <c:extLst xmlns:c16r2="http://schemas.microsoft.com/office/drawing/2015/06/chart">
            <c:ext xmlns:c16="http://schemas.microsoft.com/office/drawing/2014/chart" uri="{C3380CC4-5D6E-409C-BE32-E72D297353CC}">
              <c16:uniqueId val="{00000005-43E2-41C5-B685-5977736B2B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2082</c:v>
                </c:pt>
                <c:pt idx="3">
                  <c:v>1809</c:v>
                </c:pt>
                <c:pt idx="6">
                  <c:v>1763</c:v>
                </c:pt>
                <c:pt idx="9">
                  <c:v>1757</c:v>
                </c:pt>
                <c:pt idx="12">
                  <c:v>1681</c:v>
                </c:pt>
              </c:numCache>
            </c:numRef>
          </c:val>
          <c:extLst xmlns:c16r2="http://schemas.microsoft.com/office/drawing/2015/06/chart">
            <c:ext xmlns:c16="http://schemas.microsoft.com/office/drawing/2014/chart" uri="{C3380CC4-5D6E-409C-BE32-E72D297353CC}">
              <c16:uniqueId val="{00000006-43E2-41C5-B685-5977736B2B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c:v>
                </c:pt>
                <c:pt idx="3">
                  <c:v>51</c:v>
                </c:pt>
                <c:pt idx="6">
                  <c:v>32</c:v>
                </c:pt>
                <c:pt idx="9">
                  <c:v>14</c:v>
                </c:pt>
                <c:pt idx="12">
                  <c:v>0</c:v>
                </c:pt>
              </c:numCache>
            </c:numRef>
          </c:val>
          <c:extLst xmlns:c16r2="http://schemas.microsoft.com/office/drawing/2015/06/chart">
            <c:ext xmlns:c16="http://schemas.microsoft.com/office/drawing/2014/chart" uri="{C3380CC4-5D6E-409C-BE32-E72D297353CC}">
              <c16:uniqueId val="{00000007-43E2-41C5-B685-5977736B2B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3255</c:v>
                </c:pt>
                <c:pt idx="3">
                  <c:v>3368</c:v>
                </c:pt>
                <c:pt idx="6">
                  <c:v>3298</c:v>
                </c:pt>
                <c:pt idx="9">
                  <c:v>3302</c:v>
                </c:pt>
                <c:pt idx="12">
                  <c:v>3258</c:v>
                </c:pt>
              </c:numCache>
            </c:numRef>
          </c:val>
          <c:extLst xmlns:c16r2="http://schemas.microsoft.com/office/drawing/2015/06/chart">
            <c:ext xmlns:c16="http://schemas.microsoft.com/office/drawing/2014/chart" uri="{C3380CC4-5D6E-409C-BE32-E72D297353CC}">
              <c16:uniqueId val="{00000008-43E2-41C5-B685-5977736B2B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9-43E2-41C5-B685-5977736B2B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9377</c:v>
                </c:pt>
                <c:pt idx="3">
                  <c:v>9284</c:v>
                </c:pt>
                <c:pt idx="6">
                  <c:v>9491</c:v>
                </c:pt>
                <c:pt idx="9">
                  <c:v>9584</c:v>
                </c:pt>
                <c:pt idx="12">
                  <c:v>9598</c:v>
                </c:pt>
              </c:numCache>
            </c:numRef>
          </c:val>
          <c:extLst xmlns:c16r2="http://schemas.microsoft.com/office/drawing/2015/06/chart">
            <c:ext xmlns:c16="http://schemas.microsoft.com/office/drawing/2014/chart" uri="{C3380CC4-5D6E-409C-BE32-E72D297353CC}">
              <c16:uniqueId val="{0000000A-43E2-41C5-B685-5977736B2BA8}"/>
            </c:ext>
          </c:extLst>
        </c:ser>
        <c:dLbls>
          <c:showLegendKey val="0"/>
          <c:showVal val="0"/>
          <c:showCatName val="0"/>
          <c:showSerName val="0"/>
          <c:showPercent val="0"/>
          <c:showBubbleSize val="0"/>
        </c:dLbls>
        <c:gapWidth val="100"/>
        <c:overlap val="100"/>
        <c:axId val="174216176"/>
        <c:axId val="422376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1924</c:v>
                </c:pt>
                <c:pt idx="2">
                  <c:v>#N/A</c:v>
                </c:pt>
                <c:pt idx="3">
                  <c:v>#N/A</c:v>
                </c:pt>
                <c:pt idx="4">
                  <c:v>1666</c:v>
                </c:pt>
                <c:pt idx="5">
                  <c:v>#N/A</c:v>
                </c:pt>
                <c:pt idx="6">
                  <c:v>#N/A</c:v>
                </c:pt>
                <c:pt idx="7">
                  <c:v>1438</c:v>
                </c:pt>
                <c:pt idx="8">
                  <c:v>#N/A</c:v>
                </c:pt>
                <c:pt idx="9">
                  <c:v>#N/A</c:v>
                </c:pt>
                <c:pt idx="10">
                  <c:v>2050</c:v>
                </c:pt>
                <c:pt idx="11">
                  <c:v>#N/A</c:v>
                </c:pt>
                <c:pt idx="12">
                  <c:v>#N/A</c:v>
                </c:pt>
                <c:pt idx="13">
                  <c:v>2478</c:v>
                </c:pt>
                <c:pt idx="14">
                  <c:v>#N/A</c:v>
                </c:pt>
              </c:numCache>
            </c:numRef>
          </c:val>
          <c:smooth val="0"/>
          <c:extLst xmlns:c16r2="http://schemas.microsoft.com/office/drawing/2015/06/chart">
            <c:ext xmlns:c16="http://schemas.microsoft.com/office/drawing/2014/chart" uri="{C3380CC4-5D6E-409C-BE32-E72D297353CC}">
              <c16:uniqueId val="{0000000B-43E2-41C5-B685-5977736B2BA8}"/>
            </c:ext>
          </c:extLst>
        </c:ser>
        <c:dLbls>
          <c:showLegendKey val="0"/>
          <c:showVal val="0"/>
          <c:showCatName val="0"/>
          <c:showSerName val="0"/>
          <c:showPercent val="0"/>
          <c:showBubbleSize val="0"/>
        </c:dLbls>
        <c:marker val="1"/>
        <c:smooth val="0"/>
        <c:axId val="174216176"/>
        <c:axId val="422376888"/>
      </c:lineChart>
      <c:catAx>
        <c:axId val="17421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376888"/>
        <c:crosses val="autoZero"/>
        <c:auto val="1"/>
        <c:lblAlgn val="ctr"/>
        <c:lblOffset val="100"/>
        <c:tickLblSkip val="1"/>
        <c:tickMarkSkip val="1"/>
        <c:noMultiLvlLbl val="0"/>
      </c:catAx>
      <c:valAx>
        <c:axId val="422376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1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1635</c:v>
                </c:pt>
                <c:pt idx="1">
                  <c:v>1655</c:v>
                </c:pt>
                <c:pt idx="2">
                  <c:v>1682</c:v>
                </c:pt>
              </c:numCache>
            </c:numRef>
          </c:val>
          <c:extLst xmlns:c16r2="http://schemas.microsoft.com/office/drawing/2015/06/chart">
            <c:ext xmlns:c16="http://schemas.microsoft.com/office/drawing/2014/chart" uri="{C3380CC4-5D6E-409C-BE32-E72D297353CC}">
              <c16:uniqueId val="{00000000-D1A8-4948-91BB-31155CFAD2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158</c:v>
                </c:pt>
                <c:pt idx="1">
                  <c:v>159</c:v>
                </c:pt>
                <c:pt idx="2">
                  <c:v>159</c:v>
                </c:pt>
              </c:numCache>
            </c:numRef>
          </c:val>
          <c:extLst xmlns:c16r2="http://schemas.microsoft.com/office/drawing/2015/06/chart">
            <c:ext xmlns:c16="http://schemas.microsoft.com/office/drawing/2014/chart" uri="{C3380CC4-5D6E-409C-BE32-E72D297353CC}">
              <c16:uniqueId val="{00000001-D1A8-4948-91BB-31155CFAD2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1865</c:v>
                </c:pt>
                <c:pt idx="1">
                  <c:v>1887</c:v>
                </c:pt>
                <c:pt idx="2">
                  <c:v>1874</c:v>
                </c:pt>
              </c:numCache>
            </c:numRef>
          </c:val>
          <c:extLst xmlns:c16r2="http://schemas.microsoft.com/office/drawing/2015/06/chart">
            <c:ext xmlns:c16="http://schemas.microsoft.com/office/drawing/2014/chart" uri="{C3380CC4-5D6E-409C-BE32-E72D297353CC}">
              <c16:uniqueId val="{00000002-D1A8-4948-91BB-31155CFAD2CA}"/>
            </c:ext>
          </c:extLst>
        </c:ser>
        <c:dLbls>
          <c:showLegendKey val="0"/>
          <c:showVal val="0"/>
          <c:showCatName val="0"/>
          <c:showSerName val="0"/>
          <c:showPercent val="0"/>
          <c:showBubbleSize val="0"/>
        </c:dLbls>
        <c:gapWidth val="120"/>
        <c:overlap val="100"/>
        <c:axId val="422371792"/>
        <c:axId val="422378848"/>
      </c:barChart>
      <c:catAx>
        <c:axId val="42237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378848"/>
        <c:crosses val="autoZero"/>
        <c:auto val="1"/>
        <c:lblAlgn val="ctr"/>
        <c:lblOffset val="100"/>
        <c:tickLblSkip val="1"/>
        <c:tickMarkSkip val="1"/>
        <c:noMultiLvlLbl val="0"/>
      </c:catAx>
      <c:valAx>
        <c:axId val="422378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37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92D-4B93-B7BC-18561C717F81}"/>
                </c:ext>
                <c:ext xmlns:c15="http://schemas.microsoft.com/office/drawing/2012/chart" uri="{CE6537A1-D6FC-4f65-9D91-7224C49458BB}">
                  <c15:dlblFieldTable>
                    <c15:dlblFTEntry>
                      <c15:txfldGUID>{A67876B8-9FC3-4EBE-A7CD-1C12E8E80B18}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92D-4B93-B7BC-18561C717F81}"/>
                </c:ext>
                <c:ext xmlns:c15="http://schemas.microsoft.com/office/drawing/2012/chart" uri="{CE6537A1-D6FC-4f65-9D91-7224C49458BB}">
                  <c15:dlblFieldTable>
                    <c15:dlblFTEntry>
                      <c15:txfldGUID>{1534B98B-D145-44B4-BA22-A28C5AC1EC3F}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92D-4B93-B7BC-18561C717F81}"/>
                </c:ext>
                <c:ext xmlns:c15="http://schemas.microsoft.com/office/drawing/2012/chart" uri="{CE6537A1-D6FC-4f65-9D91-7224C49458BB}">
                  <c15:dlblFieldTable>
                    <c15:dlblFTEntry>
                      <c15:txfldGUID>{BD0F4966-5422-41E3-AF09-6EA6EC60EC29}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92D-4B93-B7BC-18561C717F81}"/>
                </c:ext>
                <c:ext xmlns:c15="http://schemas.microsoft.com/office/drawing/2012/chart" uri="{CE6537A1-D6FC-4f65-9D91-7224C49458BB}">
                  <c15:dlblFieldTable>
                    <c15:dlblFTEntry>
                      <c15:txfldGUID>{C6487E37-64FE-4A91-BC19-F540D31A623B}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92D-4B93-B7BC-18561C717F81}"/>
                </c:ext>
                <c:ext xmlns:c15="http://schemas.microsoft.com/office/drawing/2012/chart" uri="{CE6537A1-D6FC-4f65-9D91-7224C49458BB}">
                  <c15:dlblFieldTable>
                    <c15:dlblFTEntry>
                      <c15:txfldGUID>{4694A8C9-F790-476B-9AB9-9D708A52F0BD}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92D-4B93-B7BC-18561C717F81}"/>
                </c:ext>
                <c:ext xmlns:c15="http://schemas.microsoft.com/office/drawing/2012/chart" uri="{CE6537A1-D6FC-4f65-9D91-7224C49458BB}">
                  <c15:dlblFieldTable>
                    <c15:dlblFTEntry>
                      <c15:txfldGUID>{26141732-EF49-4E76-9FBA-9506FE79661F}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92D-4B93-B7BC-18561C717F81}"/>
                </c:ext>
                <c:ext xmlns:c15="http://schemas.microsoft.com/office/drawing/2012/chart" uri="{CE6537A1-D6FC-4f65-9D91-7224C49458BB}">
                  <c15:dlblFieldTable>
                    <c15:dlblFTEntry>
                      <c15:txfldGUID>{1EBC6E31-DF2E-4BF3-A55E-3A323FED2737}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92D-4B93-B7BC-18561C717F81}"/>
                </c:ext>
                <c:ext xmlns:c15="http://schemas.microsoft.com/office/drawing/2012/chart" uri="{CE6537A1-D6FC-4f65-9D91-7224C49458BB}">
                  <c15:dlblFieldTable>
                    <c15:dlblFTEntry>
                      <c15:txfldGUID>{25F10698-D9FA-4344-A8BF-3EE12A0A7D0B}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92D-4B93-B7BC-18561C717F81}"/>
                </c:ext>
                <c:ext xmlns:c15="http://schemas.microsoft.com/office/drawing/2012/chart" uri="{CE6537A1-D6FC-4f65-9D91-7224C49458BB}">
                  <c15:dlblFieldTable>
                    <c15:dlblFTEntry>
                      <c15:txfldGUID>{71BF278D-AE53-440A-9DFB-0C87313CA22F}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52</c:v>
                </c:pt>
                <c:pt idx="32">
                  <c:v>53.5</c:v>
                </c:pt>
              </c:numCache>
            </c:numRef>
          </c:xVal>
          <c:yVal>
            <c:numRef>
              <c:f>公会計指標分析・財政指標組合せ分析表!$BP$51:$DC$51</c:f>
              <c:numCache>
                <c:formatCode>#,##0.0;"▲ "#,##0.0</c:formatCode>
                <c:ptCount val="40"/>
                <c:pt idx="16">
                  <c:v>24.3</c:v>
                </c:pt>
                <c:pt idx="24">
                  <c:v>35.200000000000003</c:v>
                </c:pt>
                <c:pt idx="32">
                  <c:v>42.6</c:v>
                </c:pt>
              </c:numCache>
            </c:numRef>
          </c:yVal>
          <c:smooth val="0"/>
          <c:extLst xmlns:c16r2="http://schemas.microsoft.com/office/drawing/2015/06/chart">
            <c:ext xmlns:c16="http://schemas.microsoft.com/office/drawing/2014/chart" uri="{C3380CC4-5D6E-409C-BE32-E72D297353CC}">
              <c16:uniqueId val="{00000009-192D-4B93-B7BC-18561C717F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92D-4B93-B7BC-18561C717F81}"/>
                </c:ext>
                <c:ext xmlns:c15="http://schemas.microsoft.com/office/drawing/2012/chart" uri="{CE6537A1-D6FC-4f65-9D91-7224C49458BB}">
                  <c15:dlblFieldTable>
                    <c15:dlblFTEntry>
                      <c15:txfldGUID>{8EECD436-CE40-4E5B-85EC-5D9408992C49}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92D-4B93-B7BC-18561C717F81}"/>
                </c:ext>
                <c:ext xmlns:c15="http://schemas.microsoft.com/office/drawing/2012/chart" uri="{CE6537A1-D6FC-4f65-9D91-7224C49458BB}">
                  <c15:dlblFieldTable>
                    <c15:dlblFTEntry>
                      <c15:txfldGUID>{09AA3267-9E4D-404D-B515-F3C80D2FB38D}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92D-4B93-B7BC-18561C717F81}"/>
                </c:ext>
                <c:ext xmlns:c15="http://schemas.microsoft.com/office/drawing/2012/chart" uri="{CE6537A1-D6FC-4f65-9D91-7224C49458BB}">
                  <c15:dlblFieldTable>
                    <c15:dlblFTEntry>
                      <c15:txfldGUID>{27936232-6E77-4F59-898E-B11467454295}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92D-4B93-B7BC-18561C717F81}"/>
                </c:ext>
                <c:ext xmlns:c15="http://schemas.microsoft.com/office/drawing/2012/chart" uri="{CE6537A1-D6FC-4f65-9D91-7224C49458BB}">
                  <c15:dlblFieldTable>
                    <c15:dlblFTEntry>
                      <c15:txfldGUID>{E7C89DCF-921A-4C23-B7C6-868D4DE136A2}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92D-4B93-B7BC-18561C717F81}"/>
                </c:ext>
                <c:ext xmlns:c15="http://schemas.microsoft.com/office/drawing/2012/chart" uri="{CE6537A1-D6FC-4f65-9D91-7224C49458BB}">
                  <c15:dlblFieldTable>
                    <c15:dlblFTEntry>
                      <c15:txfldGUID>{B96AF079-6C6C-47AF-91AE-BE2C1454CE1D}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92D-4B93-B7BC-18561C717F81}"/>
                </c:ext>
                <c:ext xmlns:c15="http://schemas.microsoft.com/office/drawing/2012/chart" uri="{CE6537A1-D6FC-4f65-9D91-7224C49458BB}">
                  <c15:dlblFieldTable>
                    <c15:dlblFTEntry>
                      <c15:txfldGUID>{0D664F06-5909-4046-8CF6-11148303C019}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92D-4B93-B7BC-18561C717F81}"/>
                </c:ext>
                <c:ext xmlns:c15="http://schemas.microsoft.com/office/drawing/2012/chart" uri="{CE6537A1-D6FC-4f65-9D91-7224C49458BB}">
                  <c15:dlblFieldTable>
                    <c15:dlblFTEntry>
                      <c15:txfldGUID>{CA394F28-A8FF-4F73-8280-98007EE97BAE}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92D-4B93-B7BC-18561C717F81}"/>
                </c:ext>
                <c:ext xmlns:c15="http://schemas.microsoft.com/office/drawing/2012/chart" uri="{CE6537A1-D6FC-4f65-9D91-7224C49458BB}">
                  <c15:dlblFieldTable>
                    <c15:dlblFTEntry>
                      <c15:txfldGUID>{167F41E9-8BC7-469E-B7C7-3242E051A2F1}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92D-4B93-B7BC-18561C717F81}"/>
                </c:ext>
                <c:ext xmlns:c15="http://schemas.microsoft.com/office/drawing/2012/chart" uri="{CE6537A1-D6FC-4f65-9D91-7224C49458BB}">
                  <c15:dlblFieldTable>
                    <c15:dlblFTEntry>
                      <c15:txfldGUID>{6D763EA1-CD65-41E9-9377-661E61AEC5DC}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192D-4B93-B7BC-18561C717F81}"/>
            </c:ext>
          </c:extLst>
        </c:ser>
        <c:dLbls>
          <c:showLegendKey val="0"/>
          <c:showVal val="1"/>
          <c:showCatName val="0"/>
          <c:showSerName val="0"/>
          <c:showPercent val="0"/>
          <c:showBubbleSize val="0"/>
        </c:dLbls>
        <c:axId val="422375712"/>
        <c:axId val="422376104"/>
      </c:scatterChart>
      <c:valAx>
        <c:axId val="422375712"/>
        <c:scaling>
          <c:orientation val="minMax"/>
          <c:max val="59.4"/>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376104"/>
        <c:crosses val="autoZero"/>
        <c:crossBetween val="midCat"/>
      </c:valAx>
      <c:valAx>
        <c:axId val="422376104"/>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375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EB-4DDA-9E8C-D2236B38F648}"/>
                </c:ext>
                <c:ext xmlns:c15="http://schemas.microsoft.com/office/drawing/2012/chart" uri="{CE6537A1-D6FC-4f65-9D91-7224C49458BB}">
                  <c15:dlblFieldTable>
                    <c15:dlblFTEntry>
                      <c15:txfldGUID>{FE59B188-6F7B-467D-9118-1BF4C028BA27}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EB-4DDA-9E8C-D2236B38F648}"/>
                </c:ext>
                <c:ext xmlns:c15="http://schemas.microsoft.com/office/drawing/2012/chart" uri="{CE6537A1-D6FC-4f65-9D91-7224C49458BB}">
                  <c15:dlblFieldTable>
                    <c15:dlblFTEntry>
                      <c15:txfldGUID>{2C198E6B-2D97-440F-824F-E455D339233E}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EB-4DDA-9E8C-D2236B38F648}"/>
                </c:ext>
                <c:ext xmlns:c15="http://schemas.microsoft.com/office/drawing/2012/chart" uri="{CE6537A1-D6FC-4f65-9D91-7224C49458BB}">
                  <c15:dlblFieldTable>
                    <c15:dlblFTEntry>
                      <c15:txfldGUID>{2872BFAD-AADE-4E88-88CB-AD0F92DB0E37}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EB-4DDA-9E8C-D2236B38F648}"/>
                </c:ext>
                <c:ext xmlns:c15="http://schemas.microsoft.com/office/drawing/2012/chart" uri="{CE6537A1-D6FC-4f65-9D91-7224C49458BB}">
                  <c15:dlblFieldTable>
                    <c15:dlblFTEntry>
                      <c15:txfldGUID>{1339E7ED-7D5F-4082-883D-929904ACFBA8}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EB-4DDA-9E8C-D2236B38F648}"/>
                </c:ext>
                <c:ext xmlns:c15="http://schemas.microsoft.com/office/drawing/2012/chart" uri="{CE6537A1-D6FC-4f65-9D91-7224C49458BB}">
                  <c15:dlblFieldTable>
                    <c15:dlblFTEntry>
                      <c15:txfldGUID>{BB02EA00-DA87-4F3C-B28D-D5AAE223DCDA}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EB-4DDA-9E8C-D2236B38F648}"/>
                </c:ext>
                <c:ext xmlns:c15="http://schemas.microsoft.com/office/drawing/2012/chart" uri="{CE6537A1-D6FC-4f65-9D91-7224C49458BB}">
                  <c15:dlblFieldTable>
                    <c15:dlblFTEntry>
                      <c15:txfldGUID>{E401A34C-9674-4933-BCB7-451A6A8C1075}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EB-4DDA-9E8C-D2236B38F648}"/>
                </c:ext>
                <c:ext xmlns:c15="http://schemas.microsoft.com/office/drawing/2012/chart" uri="{CE6537A1-D6FC-4f65-9D91-7224C49458BB}">
                  <c15:dlblFieldTable>
                    <c15:dlblFTEntry>
                      <c15:txfldGUID>{A797973F-8C03-4F11-B419-B97271DF3774}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EB-4DDA-9E8C-D2236B38F648}"/>
                </c:ext>
                <c:ext xmlns:c15="http://schemas.microsoft.com/office/drawing/2012/chart" uri="{CE6537A1-D6FC-4f65-9D91-7224C49458BB}">
                  <c15:dlblFieldTable>
                    <c15:dlblFTEntry>
                      <c15:txfldGUID>{7F58A6A0-DAA3-441B-93CD-D9990CF4E8D0}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EB-4DDA-9E8C-D2236B38F648}"/>
                </c:ext>
                <c:ext xmlns:c15="http://schemas.microsoft.com/office/drawing/2012/chart" uri="{CE6537A1-D6FC-4f65-9D91-7224C49458BB}">
                  <c15:dlblFieldTable>
                    <c15:dlblFTEntry>
                      <c15:txfldGUID>{0FEE992F-C47B-4A5D-B46C-7E1FE8EDD9C5}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6.7</c:v>
                </c:pt>
                <c:pt idx="16">
                  <c:v>5.4</c:v>
                </c:pt>
                <c:pt idx="24">
                  <c:v>4.9000000000000004</c:v>
                </c:pt>
                <c:pt idx="32">
                  <c:v>4.5999999999999996</c:v>
                </c:pt>
              </c:numCache>
            </c:numRef>
          </c:xVal>
          <c:yVal>
            <c:numRef>
              <c:f>公会計指標分析・財政指標組合せ分析表!$BP$73:$DC$73</c:f>
              <c:numCache>
                <c:formatCode>#,##0.0;"▲ "#,##0.0</c:formatCode>
                <c:ptCount val="40"/>
                <c:pt idx="0">
                  <c:v>32.9</c:v>
                </c:pt>
                <c:pt idx="8">
                  <c:v>29.1</c:v>
                </c:pt>
                <c:pt idx="16">
                  <c:v>24.3</c:v>
                </c:pt>
                <c:pt idx="24">
                  <c:v>35.200000000000003</c:v>
                </c:pt>
                <c:pt idx="32">
                  <c:v>42.6</c:v>
                </c:pt>
              </c:numCache>
            </c:numRef>
          </c:yVal>
          <c:smooth val="0"/>
          <c:extLst xmlns:c16r2="http://schemas.microsoft.com/office/drawing/2015/06/chart">
            <c:ext xmlns:c16="http://schemas.microsoft.com/office/drawing/2014/chart" uri="{C3380CC4-5D6E-409C-BE32-E72D297353CC}">
              <c16:uniqueId val="{00000009-67EB-4DDA-9E8C-D2236B38F6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EB-4DDA-9E8C-D2236B38F648}"/>
                </c:ext>
                <c:ext xmlns:c15="http://schemas.microsoft.com/office/drawing/2012/chart" uri="{CE6537A1-D6FC-4f65-9D91-7224C49458BB}">
                  <c15:dlblFieldTable>
                    <c15:dlblFTEntry>
                      <c15:txfldGUID>{29F4710B-F81C-4C6B-B780-B3F4BA408800}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EB-4DDA-9E8C-D2236B38F648}"/>
                </c:ext>
                <c:ext xmlns:c15="http://schemas.microsoft.com/office/drawing/2012/chart" uri="{CE6537A1-D6FC-4f65-9D91-7224C49458BB}">
                  <c15:dlblFieldTable>
                    <c15:dlblFTEntry>
                      <c15:txfldGUID>{FA572D36-6375-4E7A-8A82-3473E71C975B}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EB-4DDA-9E8C-D2236B38F648}"/>
                </c:ext>
                <c:ext xmlns:c15="http://schemas.microsoft.com/office/drawing/2012/chart" uri="{CE6537A1-D6FC-4f65-9D91-7224C49458BB}">
                  <c15:dlblFieldTable>
                    <c15:dlblFTEntry>
                      <c15:txfldGUID>{E22E5D1B-8943-493B-A36B-579D8C0AD08F}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EB-4DDA-9E8C-D2236B38F648}"/>
                </c:ext>
                <c:ext xmlns:c15="http://schemas.microsoft.com/office/drawing/2012/chart" uri="{CE6537A1-D6FC-4f65-9D91-7224C49458BB}">
                  <c15:dlblFieldTable>
                    <c15:dlblFTEntry>
                      <c15:txfldGUID>{1724D0A6-EDCC-4548-AF9A-CB1CC9C4F43F}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EB-4DDA-9E8C-D2236B38F648}"/>
                </c:ext>
                <c:ext xmlns:c15="http://schemas.microsoft.com/office/drawing/2012/chart" uri="{CE6537A1-D6FC-4f65-9D91-7224C49458BB}">
                  <c15:dlblFieldTable>
                    <c15:dlblFTEntry>
                      <c15:txfldGUID>{107EB69F-A7D1-48EE-8C80-19ACA1CC6A37}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EB-4DDA-9E8C-D2236B38F648}"/>
                </c:ext>
                <c:ext xmlns:c15="http://schemas.microsoft.com/office/drawing/2012/chart" uri="{CE6537A1-D6FC-4f65-9D91-7224C49458BB}">
                  <c15:dlblFieldTable>
                    <c15:dlblFTEntry>
                      <c15:txfldGUID>{BF73225A-ACFD-468D-9E06-FC312771D0F8}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EB-4DDA-9E8C-D2236B38F648}"/>
                </c:ext>
                <c:ext xmlns:c15="http://schemas.microsoft.com/office/drawing/2012/chart" uri="{CE6537A1-D6FC-4f65-9D91-7224C49458BB}">
                  <c15:dlblFieldTable>
                    <c15:dlblFTEntry>
                      <c15:txfldGUID>{A8EE5171-45F8-4D4E-82C1-0E056E1BA0A5}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0"/>
                  <c:y val="-5.285781902545827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EB-4DDA-9E8C-D2236B38F648}"/>
                </c:ext>
                <c:ext xmlns:c15="http://schemas.microsoft.com/office/drawing/2012/chart" uri="{CE6537A1-D6FC-4f65-9D91-7224C49458BB}">
                  <c15:dlblFieldTable>
                    <c15:dlblFTEntry>
                      <c15:txfldGUID>{760EE73D-7DE9-476C-869E-D948A250CDED}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0"/>
                  <c:y val="5.285781902545827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EB-4DDA-9E8C-D2236B38F648}"/>
                </c:ext>
                <c:ext xmlns:c15="http://schemas.microsoft.com/office/drawing/2012/chart" uri="{CE6537A1-D6FC-4f65-9D91-7224C49458BB}">
                  <c15:dlblFieldTable>
                    <c15:dlblFTEntry>
                      <c15:txfldGUID>{99DC4C39-C63E-4571-A4ED-307EF81A7EC1}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67EB-4DDA-9E8C-D2236B38F648}"/>
            </c:ext>
          </c:extLst>
        </c:ser>
        <c:dLbls>
          <c:showLegendKey val="0"/>
          <c:showVal val="1"/>
          <c:showCatName val="0"/>
          <c:showSerName val="0"/>
          <c:showPercent val="0"/>
          <c:showBubbleSize val="0"/>
        </c:dLbls>
        <c:axId val="422372576"/>
        <c:axId val="422374144"/>
      </c:scatterChart>
      <c:valAx>
        <c:axId val="422372576"/>
        <c:scaling>
          <c:orientation val="minMax"/>
          <c:max val="12.1"/>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374144"/>
        <c:crosses val="autoZero"/>
        <c:crossBetween val="midCat"/>
      </c:valAx>
      <c:valAx>
        <c:axId val="422374144"/>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372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財政力指数については近年微増ではあるが、ほぼ横ばいの状況にあり、他団体に比べて低い状況も変わっていない。これは、人口の減少や全国平均を上回る高齢化率（Ｈ２９年度末</a:t>
          </a:r>
          <a:r>
            <a:rPr kumimoji="1" lang="en-US" altLang="ja-JP" sz="1200">
              <a:latin typeface="ＭＳ Ｐゴシック" panose="020B0600070205080204" pitchFamily="50" charset="-128"/>
              <a:ea typeface="ＭＳ Ｐゴシック" panose="020B0600070205080204" pitchFamily="50" charset="-128"/>
            </a:rPr>
            <a:t>41.93</a:t>
          </a:r>
          <a:r>
            <a:rPr kumimoji="1" lang="ja-JP" altLang="en-US" sz="1200">
              <a:latin typeface="ＭＳ Ｐゴシック" panose="020B0600070205080204" pitchFamily="50" charset="-128"/>
              <a:ea typeface="ＭＳ Ｐゴシック" panose="020B0600070205080204" pitchFamily="50" charset="-128"/>
            </a:rPr>
            <a:t>％）により財政基盤が弱いといった背景によるものである。平成２９年度においては、地域振興費（人口）や地域経済・雇用対策費の減により基準財政需要額が約６千万円減り、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財政力指数について改善目標数値は設定していないところであるが、今後はさらなる減少に転ずることのないよう、収納対策や新たな歳入の確保に取り組む必要がある。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歳出面では人件費が退職者増（１名）等により約１千万円の増、扶助費が保育施設措置費等の増により約３千万円の増となったこと、歳入面では地方交付税が約１億円の減となったことから、</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ポイント高くなった。</a:t>
          </a:r>
        </a:p>
        <a:p>
          <a:r>
            <a:rPr kumimoji="1" lang="ja-JP" altLang="en-US" sz="1200">
              <a:latin typeface="ＭＳ Ｐゴシック" panose="020B0600070205080204" pitchFamily="50" charset="-128"/>
              <a:ea typeface="ＭＳ Ｐゴシック" panose="020B0600070205080204" pitchFamily="50" charset="-128"/>
            </a:rPr>
            <a:t>　人件費、扶助費といった義務的経費の経常収支比率に占める割合は依然として高い状況にあるため、財政構造の弾力性は低いと言える。また、近年の財政健全化により職員数の削減や公債費残高の縮小に取り組んでいるが、扶助費や社会保障費の増大等により、大きな改善ができていない状況である。</a:t>
          </a:r>
        </a:p>
        <a:p>
          <a:r>
            <a:rPr kumimoji="1" lang="ja-JP" altLang="en-US" sz="1200">
              <a:latin typeface="ＭＳ Ｐゴシック" panose="020B0600070205080204" pitchFamily="50" charset="-128"/>
              <a:ea typeface="ＭＳ Ｐゴシック" panose="020B0600070205080204" pitchFamily="50" charset="-128"/>
            </a:rPr>
            <a:t>　今後は「自立推進行政改革プラン」に基づくこれまでの取組に加え、収納対策等に取り組む必要がある。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79163</xdr:rowOff>
    </xdr:to>
    <xdr:cxnSp macro="">
      <xdr:nvCxnSpPr>
        <xdr:cNvPr id="132" name="直線コネクタ 131"/>
        <xdr:cNvCxnSpPr/>
      </xdr:nvCxnSpPr>
      <xdr:spPr>
        <a:xfrm>
          <a:off x="4114800" y="1044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21379</xdr:rowOff>
    </xdr:from>
    <xdr:to>
      <xdr:col>19</xdr:col>
      <xdr:colOff>133350</xdr:colOff>
      <xdr:row>60</xdr:row>
      <xdr:rowOff>162137</xdr:rowOff>
    </xdr:to>
    <xdr:cxnSp macro="">
      <xdr:nvCxnSpPr>
        <xdr:cNvPr id="135" name="直線コネクタ 134"/>
        <xdr:cNvCxnSpPr/>
      </xdr:nvCxnSpPr>
      <xdr:spPr>
        <a:xfrm>
          <a:off x="3225800" y="1030837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21379</xdr:rowOff>
    </xdr:from>
    <xdr:to>
      <xdr:col>15</xdr:col>
      <xdr:colOff>82550</xdr:colOff>
      <xdr:row>61</xdr:row>
      <xdr:rowOff>67098</xdr:rowOff>
    </xdr:to>
    <xdr:cxnSp macro="">
      <xdr:nvCxnSpPr>
        <xdr:cNvPr id="138" name="直線コネクタ 137"/>
        <xdr:cNvCxnSpPr/>
      </xdr:nvCxnSpPr>
      <xdr:spPr>
        <a:xfrm flipV="1">
          <a:off x="2336800" y="1030837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67098</xdr:rowOff>
    </xdr:to>
    <xdr:cxnSp macro="">
      <xdr:nvCxnSpPr>
        <xdr:cNvPr id="141" name="直線コネクタ 140"/>
        <xdr:cNvCxnSpPr/>
      </xdr:nvCxnSpPr>
      <xdr:spPr>
        <a:xfrm>
          <a:off x="1447800" y="104652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43" name="テキスト ボックス 142"/>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5" name="テキスト ボックス 144"/>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1" name="楕円 150"/>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440</xdr:rowOff>
    </xdr:from>
    <xdr:ext cx="762000" cy="259045"/>
    <xdr:sp macro="" textlink="">
      <xdr:nvSpPr>
        <xdr:cNvPr id="152" name="財政構造の弾力性該当値テキスト"/>
        <xdr:cNvSpPr txBox="1"/>
      </xdr:nvSpPr>
      <xdr:spPr>
        <a:xfrm>
          <a:off x="5041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26264</xdr:rowOff>
    </xdr:from>
    <xdr:ext cx="736600" cy="259045"/>
    <xdr:sp macro="" textlink="">
      <xdr:nvSpPr>
        <xdr:cNvPr id="154" name="テキスト ボックス 153"/>
        <xdr:cNvSpPr txBox="1"/>
      </xdr:nvSpPr>
      <xdr:spPr>
        <a:xfrm>
          <a:off x="3733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142029</xdr:rowOff>
    </xdr:from>
    <xdr:to>
      <xdr:col>15</xdr:col>
      <xdr:colOff>133350</xdr:colOff>
      <xdr:row>60</xdr:row>
      <xdr:rowOff>72179</xdr:rowOff>
    </xdr:to>
    <xdr:sp macro="" textlink="">
      <xdr:nvSpPr>
        <xdr:cNvPr id="155" name="楕円 154"/>
        <xdr:cNvSpPr/>
      </xdr:nvSpPr>
      <xdr:spPr>
        <a:xfrm>
          <a:off x="3175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56956</xdr:rowOff>
    </xdr:from>
    <xdr:ext cx="762000" cy="259045"/>
    <xdr:sp macro="" textlink="">
      <xdr:nvSpPr>
        <xdr:cNvPr id="156" name="テキスト ボックス 155"/>
        <xdr:cNvSpPr txBox="1"/>
      </xdr:nvSpPr>
      <xdr:spPr>
        <a:xfrm>
          <a:off x="28448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16298</xdr:rowOff>
    </xdr:from>
    <xdr:to>
      <xdr:col>11</xdr:col>
      <xdr:colOff>82550</xdr:colOff>
      <xdr:row>61</xdr:row>
      <xdr:rowOff>117898</xdr:rowOff>
    </xdr:to>
    <xdr:sp macro="" textlink="">
      <xdr:nvSpPr>
        <xdr:cNvPr id="157" name="楕円 156"/>
        <xdr:cNvSpPr/>
      </xdr:nvSpPr>
      <xdr:spPr>
        <a:xfrm>
          <a:off x="2286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58" name="テキスト ボックス 157"/>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60" name="テキスト ボックス 159"/>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に比べ人口１人当たりの決算額が高くなっているのは、主に人件費を要因としている。これは、市木地区に開設している診療所や市直営の保育所、単独で組織している消防本部など医師や保育士、消防士の人件費も含まれていることも一因となっている。保育所においては、今後民営化に移行する方向であり、さらに平成２８年度に新たに策定した定員管理計画において、平成２９年度から平成３３年度までの５年間で職員を１０人削減することとしている。また、これまでの努力も継続しつつ、給与体系の見直しや行政サービスの見直しを行うことも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86266</xdr:rowOff>
    </xdr:from>
    <xdr:to>
      <xdr:col>23</xdr:col>
      <xdr:colOff>133350</xdr:colOff>
      <xdr:row>84</xdr:row>
      <xdr:rowOff>104203</xdr:rowOff>
    </xdr:to>
    <xdr:cxnSp macro="">
      <xdr:nvCxnSpPr>
        <xdr:cNvPr id="195" name="直線コネクタ 194"/>
        <xdr:cNvCxnSpPr/>
      </xdr:nvCxnSpPr>
      <xdr:spPr>
        <a:xfrm>
          <a:off x="4114800" y="14488066"/>
          <a:ext cx="8382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37531</xdr:rowOff>
    </xdr:from>
    <xdr:to>
      <xdr:col>19</xdr:col>
      <xdr:colOff>133350</xdr:colOff>
      <xdr:row>84</xdr:row>
      <xdr:rowOff>86266</xdr:rowOff>
    </xdr:to>
    <xdr:cxnSp macro="">
      <xdr:nvCxnSpPr>
        <xdr:cNvPr id="198" name="直線コネクタ 197"/>
        <xdr:cNvCxnSpPr/>
      </xdr:nvCxnSpPr>
      <xdr:spPr>
        <a:xfrm>
          <a:off x="3225800" y="14439331"/>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23802</xdr:rowOff>
    </xdr:from>
    <xdr:to>
      <xdr:col>15</xdr:col>
      <xdr:colOff>82550</xdr:colOff>
      <xdr:row>84</xdr:row>
      <xdr:rowOff>37531</xdr:rowOff>
    </xdr:to>
    <xdr:cxnSp macro="">
      <xdr:nvCxnSpPr>
        <xdr:cNvPr id="201" name="直線コネクタ 200"/>
        <xdr:cNvCxnSpPr/>
      </xdr:nvCxnSpPr>
      <xdr:spPr>
        <a:xfrm>
          <a:off x="2336800" y="14425602"/>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146862</xdr:rowOff>
    </xdr:from>
    <xdr:to>
      <xdr:col>11</xdr:col>
      <xdr:colOff>31750</xdr:colOff>
      <xdr:row>84</xdr:row>
      <xdr:rowOff>23802</xdr:rowOff>
    </xdr:to>
    <xdr:cxnSp macro="">
      <xdr:nvCxnSpPr>
        <xdr:cNvPr id="204" name="直線コネクタ 203"/>
        <xdr:cNvCxnSpPr/>
      </xdr:nvCxnSpPr>
      <xdr:spPr>
        <a:xfrm>
          <a:off x="1447800" y="14377212"/>
          <a:ext cx="889000" cy="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53403</xdr:rowOff>
    </xdr:from>
    <xdr:to>
      <xdr:col>23</xdr:col>
      <xdr:colOff>184150</xdr:colOff>
      <xdr:row>84</xdr:row>
      <xdr:rowOff>155003</xdr:rowOff>
    </xdr:to>
    <xdr:sp macro="" textlink="">
      <xdr:nvSpPr>
        <xdr:cNvPr id="214" name="楕円 213"/>
        <xdr:cNvSpPr/>
      </xdr:nvSpPr>
      <xdr:spPr>
        <a:xfrm>
          <a:off x="4902200" y="144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25480</xdr:rowOff>
    </xdr:from>
    <xdr:ext cx="762000" cy="259045"/>
    <xdr:sp macro="" textlink="">
      <xdr:nvSpPr>
        <xdr:cNvPr id="215" name="人件費・物件費等の状況該当値テキスト"/>
        <xdr:cNvSpPr txBox="1"/>
      </xdr:nvSpPr>
      <xdr:spPr>
        <a:xfrm>
          <a:off x="5041900" y="144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35466</xdr:rowOff>
    </xdr:from>
    <xdr:to>
      <xdr:col>19</xdr:col>
      <xdr:colOff>184150</xdr:colOff>
      <xdr:row>84</xdr:row>
      <xdr:rowOff>137066</xdr:rowOff>
    </xdr:to>
    <xdr:sp macro="" textlink="">
      <xdr:nvSpPr>
        <xdr:cNvPr id="216" name="楕円 215"/>
        <xdr:cNvSpPr/>
      </xdr:nvSpPr>
      <xdr:spPr>
        <a:xfrm>
          <a:off x="4064000" y="14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121843</xdr:rowOff>
    </xdr:from>
    <xdr:ext cx="736600" cy="259045"/>
    <xdr:sp macro="" textlink="">
      <xdr:nvSpPr>
        <xdr:cNvPr id="217" name="テキスト ボックス 216"/>
        <xdr:cNvSpPr txBox="1"/>
      </xdr:nvSpPr>
      <xdr:spPr>
        <a:xfrm>
          <a:off x="3733800" y="1452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158181</xdr:rowOff>
    </xdr:from>
    <xdr:to>
      <xdr:col>15</xdr:col>
      <xdr:colOff>133350</xdr:colOff>
      <xdr:row>84</xdr:row>
      <xdr:rowOff>88331</xdr:rowOff>
    </xdr:to>
    <xdr:sp macro="" textlink="">
      <xdr:nvSpPr>
        <xdr:cNvPr id="218" name="楕円 217"/>
        <xdr:cNvSpPr/>
      </xdr:nvSpPr>
      <xdr:spPr>
        <a:xfrm>
          <a:off x="3175000" y="143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73108</xdr:rowOff>
    </xdr:from>
    <xdr:ext cx="762000" cy="259045"/>
    <xdr:sp macro="" textlink="">
      <xdr:nvSpPr>
        <xdr:cNvPr id="219" name="テキスト ボックス 218"/>
        <xdr:cNvSpPr txBox="1"/>
      </xdr:nvSpPr>
      <xdr:spPr>
        <a:xfrm>
          <a:off x="2844800" y="1447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144452</xdr:rowOff>
    </xdr:from>
    <xdr:to>
      <xdr:col>11</xdr:col>
      <xdr:colOff>82550</xdr:colOff>
      <xdr:row>84</xdr:row>
      <xdr:rowOff>74602</xdr:rowOff>
    </xdr:to>
    <xdr:sp macro="" textlink="">
      <xdr:nvSpPr>
        <xdr:cNvPr id="220" name="楕円 219"/>
        <xdr:cNvSpPr/>
      </xdr:nvSpPr>
      <xdr:spPr>
        <a:xfrm>
          <a:off x="2286000" y="14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59379</xdr:rowOff>
    </xdr:from>
    <xdr:ext cx="762000" cy="259045"/>
    <xdr:sp macro="" textlink="">
      <xdr:nvSpPr>
        <xdr:cNvPr id="221" name="テキスト ボックス 220"/>
        <xdr:cNvSpPr txBox="1"/>
      </xdr:nvSpPr>
      <xdr:spPr>
        <a:xfrm>
          <a:off x="1955800" y="1446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96062</xdr:rowOff>
    </xdr:from>
    <xdr:to>
      <xdr:col>7</xdr:col>
      <xdr:colOff>31750</xdr:colOff>
      <xdr:row>84</xdr:row>
      <xdr:rowOff>26212</xdr:rowOff>
    </xdr:to>
    <xdr:sp macro="" textlink="">
      <xdr:nvSpPr>
        <xdr:cNvPr id="222" name="楕円 221"/>
        <xdr:cNvSpPr/>
      </xdr:nvSpPr>
      <xdr:spPr>
        <a:xfrm>
          <a:off x="1397000" y="143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10989</xdr:rowOff>
    </xdr:from>
    <xdr:ext cx="762000" cy="259045"/>
    <xdr:sp macro="" textlink="">
      <xdr:nvSpPr>
        <xdr:cNvPr id="223" name="テキスト ボックス 222"/>
        <xdr:cNvSpPr txBox="1"/>
      </xdr:nvSpPr>
      <xdr:spPr>
        <a:xfrm>
          <a:off x="1066800" y="144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これまでもワタリ制度の廃止、昇給抑制の実施、給与制度総合的見直しにおける現給保障の廃止等を行い、国と同水準に近づくよう努力しているところである。</a:t>
          </a:r>
        </a:p>
        <a:p>
          <a:r>
            <a:rPr kumimoji="1" lang="ja-JP" altLang="en-US" sz="1200">
              <a:latin typeface="ＭＳ Ｐゴシック" panose="020B0600070205080204" pitchFamily="50" charset="-128"/>
              <a:ea typeface="ＭＳ Ｐゴシック" panose="020B0600070205080204" pitchFamily="50" charset="-128"/>
            </a:rPr>
            <a:t>　併せて、人事評価制度の導入に伴い、５５歳以上の職員の昇給についても、国同様、原則停止とし、人事評価の評価内容により昇給等対応を行っているところである。</a:t>
          </a:r>
        </a:p>
        <a:p>
          <a:r>
            <a:rPr kumimoji="1" lang="ja-JP" altLang="en-US" sz="1200">
              <a:latin typeface="ＭＳ Ｐゴシック" panose="020B0600070205080204" pitchFamily="50" charset="-128"/>
              <a:ea typeface="ＭＳ Ｐゴシック" panose="020B0600070205080204" pitchFamily="50" charset="-128"/>
            </a:rPr>
            <a:t>　ラスパイレス指数が高いことについて、職員団体と共通の認識を持ち、国と同水準となるように職員団体と継続的に交渉を続けており、今後も給与適正化に向けて努力していきたい。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7" name="直線コネクタ 256"/>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131234</xdr:rowOff>
    </xdr:to>
    <xdr:cxnSp macro="">
      <xdr:nvCxnSpPr>
        <xdr:cNvPr id="260" name="直線コネクタ 259"/>
        <xdr:cNvCxnSpPr/>
      </xdr:nvCxnSpPr>
      <xdr:spPr>
        <a:xfrm flipV="1">
          <a:off x="15290800" y="150152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87</xdr:row>
      <xdr:rowOff>131234</xdr:rowOff>
    </xdr:to>
    <xdr:cxnSp macro="">
      <xdr:nvCxnSpPr>
        <xdr:cNvPr id="263" name="直線コネクタ 262"/>
        <xdr:cNvCxnSpPr/>
      </xdr:nvCxnSpPr>
      <xdr:spPr>
        <a:xfrm>
          <a:off x="14401800" y="149589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87</xdr:row>
      <xdr:rowOff>131234</xdr:rowOff>
    </xdr:to>
    <xdr:cxnSp macro="">
      <xdr:nvCxnSpPr>
        <xdr:cNvPr id="266" name="直線コネクタ 265"/>
        <xdr:cNvCxnSpPr/>
      </xdr:nvCxnSpPr>
      <xdr:spPr>
        <a:xfrm flipV="1">
          <a:off x="13512800" y="149589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6" name="楕円 275"/>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7"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8" name="楕円 277"/>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9" name="テキスト ボックス 278"/>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82" name="楕円 281"/>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83" name="テキスト ボックス 282"/>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１９年度に定員管理計画を策定し、民間委託や退職者の不補充等を継続的に実施し、職員数の削減に努めるとともに、現業職の撤廃の実施やほぼ全ての施設において指定管理者制度の活用による民間委託を実現してきたが、なお平均より高い状態である。本市の地域が広域であるため、単独で消防本部を組織している現状であることも一因となっている。</a:t>
          </a:r>
        </a:p>
        <a:p>
          <a:r>
            <a:rPr kumimoji="1" lang="ja-JP" altLang="en-US" sz="1200">
              <a:latin typeface="ＭＳ Ｐゴシック" panose="020B0600070205080204" pitchFamily="50" charset="-128"/>
              <a:ea typeface="ＭＳ Ｐゴシック" panose="020B0600070205080204" pitchFamily="50" charset="-128"/>
            </a:rPr>
            <a:t>　また、平成２８年度に新たな定員管理計画を策定し、保育所の民営化等により定員を更に引き下げているが、人口減少の影響に伴い、人口千人当たり職員数は増となっている。厳しい行政運営の状況であるが、引き続き職員数の削減余地があるか検討し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54308</xdr:rowOff>
    </xdr:from>
    <xdr:to>
      <xdr:col>81</xdr:col>
      <xdr:colOff>44450</xdr:colOff>
      <xdr:row>64</xdr:row>
      <xdr:rowOff>80735</xdr:rowOff>
    </xdr:to>
    <xdr:cxnSp macro="">
      <xdr:nvCxnSpPr>
        <xdr:cNvPr id="322" name="直線コネクタ 321"/>
        <xdr:cNvCxnSpPr/>
      </xdr:nvCxnSpPr>
      <xdr:spPr>
        <a:xfrm>
          <a:off x="16179800" y="11027108"/>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168305</xdr:rowOff>
    </xdr:from>
    <xdr:to>
      <xdr:col>77</xdr:col>
      <xdr:colOff>44450</xdr:colOff>
      <xdr:row>64</xdr:row>
      <xdr:rowOff>54308</xdr:rowOff>
    </xdr:to>
    <xdr:cxnSp macro="">
      <xdr:nvCxnSpPr>
        <xdr:cNvPr id="325" name="直線コネクタ 324"/>
        <xdr:cNvCxnSpPr/>
      </xdr:nvCxnSpPr>
      <xdr:spPr>
        <a:xfrm>
          <a:off x="15290800" y="1096965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149920</xdr:rowOff>
    </xdr:from>
    <xdr:to>
      <xdr:col>72</xdr:col>
      <xdr:colOff>203200</xdr:colOff>
      <xdr:row>63</xdr:row>
      <xdr:rowOff>168305</xdr:rowOff>
    </xdr:to>
    <xdr:cxnSp macro="">
      <xdr:nvCxnSpPr>
        <xdr:cNvPr id="328" name="直線コネクタ 327"/>
        <xdr:cNvCxnSpPr/>
      </xdr:nvCxnSpPr>
      <xdr:spPr>
        <a:xfrm>
          <a:off x="14401800" y="1095127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99362</xdr:rowOff>
    </xdr:from>
    <xdr:to>
      <xdr:col>68</xdr:col>
      <xdr:colOff>152400</xdr:colOff>
      <xdr:row>63</xdr:row>
      <xdr:rowOff>149920</xdr:rowOff>
    </xdr:to>
    <xdr:cxnSp macro="">
      <xdr:nvCxnSpPr>
        <xdr:cNvPr id="331" name="直線コネクタ 330"/>
        <xdr:cNvCxnSpPr/>
      </xdr:nvCxnSpPr>
      <xdr:spPr>
        <a:xfrm>
          <a:off x="13512800" y="1090071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29935</xdr:rowOff>
    </xdr:from>
    <xdr:to>
      <xdr:col>81</xdr:col>
      <xdr:colOff>95250</xdr:colOff>
      <xdr:row>64</xdr:row>
      <xdr:rowOff>131535</xdr:rowOff>
    </xdr:to>
    <xdr:sp macro="" textlink="">
      <xdr:nvSpPr>
        <xdr:cNvPr id="341" name="楕円 340"/>
        <xdr:cNvSpPr/>
      </xdr:nvSpPr>
      <xdr:spPr>
        <a:xfrm>
          <a:off x="169672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2012</xdr:rowOff>
    </xdr:from>
    <xdr:ext cx="762000" cy="259045"/>
    <xdr:sp macro="" textlink="">
      <xdr:nvSpPr>
        <xdr:cNvPr id="342" name="定員管理の状況該当値テキスト"/>
        <xdr:cNvSpPr txBox="1"/>
      </xdr:nvSpPr>
      <xdr:spPr>
        <a:xfrm>
          <a:off x="17106900" y="109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3508</xdr:rowOff>
    </xdr:from>
    <xdr:to>
      <xdr:col>77</xdr:col>
      <xdr:colOff>95250</xdr:colOff>
      <xdr:row>64</xdr:row>
      <xdr:rowOff>105108</xdr:rowOff>
    </xdr:to>
    <xdr:sp macro="" textlink="">
      <xdr:nvSpPr>
        <xdr:cNvPr id="343" name="楕円 342"/>
        <xdr:cNvSpPr/>
      </xdr:nvSpPr>
      <xdr:spPr>
        <a:xfrm>
          <a:off x="16129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89885</xdr:rowOff>
    </xdr:from>
    <xdr:ext cx="736600" cy="259045"/>
    <xdr:sp macro="" textlink="">
      <xdr:nvSpPr>
        <xdr:cNvPr id="344" name="テキスト ボックス 343"/>
        <xdr:cNvSpPr txBox="1"/>
      </xdr:nvSpPr>
      <xdr:spPr>
        <a:xfrm>
          <a:off x="15798800" y="1106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117505</xdr:rowOff>
    </xdr:from>
    <xdr:to>
      <xdr:col>73</xdr:col>
      <xdr:colOff>44450</xdr:colOff>
      <xdr:row>64</xdr:row>
      <xdr:rowOff>47655</xdr:rowOff>
    </xdr:to>
    <xdr:sp macro="" textlink="">
      <xdr:nvSpPr>
        <xdr:cNvPr id="345" name="楕円 344"/>
        <xdr:cNvSpPr/>
      </xdr:nvSpPr>
      <xdr:spPr>
        <a:xfrm>
          <a:off x="15240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32432</xdr:rowOff>
    </xdr:from>
    <xdr:ext cx="762000" cy="259045"/>
    <xdr:sp macro="" textlink="">
      <xdr:nvSpPr>
        <xdr:cNvPr id="346" name="テキスト ボックス 345"/>
        <xdr:cNvSpPr txBox="1"/>
      </xdr:nvSpPr>
      <xdr:spPr>
        <a:xfrm>
          <a:off x="14909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99120</xdr:rowOff>
    </xdr:from>
    <xdr:to>
      <xdr:col>68</xdr:col>
      <xdr:colOff>203200</xdr:colOff>
      <xdr:row>64</xdr:row>
      <xdr:rowOff>29270</xdr:rowOff>
    </xdr:to>
    <xdr:sp macro="" textlink="">
      <xdr:nvSpPr>
        <xdr:cNvPr id="347" name="楕円 346"/>
        <xdr:cNvSpPr/>
      </xdr:nvSpPr>
      <xdr:spPr>
        <a:xfrm>
          <a:off x="14351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14047</xdr:rowOff>
    </xdr:from>
    <xdr:ext cx="762000" cy="259045"/>
    <xdr:sp macro="" textlink="">
      <xdr:nvSpPr>
        <xdr:cNvPr id="348" name="テキスト ボックス 347"/>
        <xdr:cNvSpPr txBox="1"/>
      </xdr:nvSpPr>
      <xdr:spPr>
        <a:xfrm>
          <a:off x="14020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48562</xdr:rowOff>
    </xdr:from>
    <xdr:to>
      <xdr:col>64</xdr:col>
      <xdr:colOff>152400</xdr:colOff>
      <xdr:row>63</xdr:row>
      <xdr:rowOff>150162</xdr:rowOff>
    </xdr:to>
    <xdr:sp macro="" textlink="">
      <xdr:nvSpPr>
        <xdr:cNvPr id="349" name="楕円 348"/>
        <xdr:cNvSpPr/>
      </xdr:nvSpPr>
      <xdr:spPr>
        <a:xfrm>
          <a:off x="13462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134939</xdr:rowOff>
    </xdr:from>
    <xdr:ext cx="762000" cy="259045"/>
    <xdr:sp macro="" textlink="">
      <xdr:nvSpPr>
        <xdr:cNvPr id="350" name="テキスト ボックス 349"/>
        <xdr:cNvSpPr txBox="1"/>
      </xdr:nvSpPr>
      <xdr:spPr>
        <a:xfrm>
          <a:off x="13131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実質公債費比率については、市債発行額の抑制により</a:t>
          </a:r>
          <a:r>
            <a:rPr kumimoji="1" lang="ja-JP" altLang="en-US" sz="1200">
              <a:solidFill>
                <a:srgbClr val="FF0000"/>
              </a:solidFill>
              <a:latin typeface="ＭＳ Ｐゴシック" panose="020B0600070205080204" pitchFamily="50" charset="-128"/>
              <a:ea typeface="ＭＳ Ｐゴシック" panose="020B0600070205080204" pitchFamily="50" charset="-128"/>
            </a:rPr>
            <a:t>平成２５年度から年々低下を続けており、平成２９年度は前年度と比較して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改善がみられる。しかし、平成２７、２８年度に引き続き、平成２９年度は大型事業の実施があり、償還額以上の新規発行をすることとなったことから、元金償還が始まる平成３２年度以降は実質公債費比率が悪化する見込みである。事業終了後には市債発行の抑制を継続し、数値の改善を目指す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106997</xdr:rowOff>
    </xdr:to>
    <xdr:cxnSp macro="">
      <xdr:nvCxnSpPr>
        <xdr:cNvPr id="384" name="直線コネクタ 383"/>
        <xdr:cNvCxnSpPr/>
      </xdr:nvCxnSpPr>
      <xdr:spPr>
        <a:xfrm flipV="1">
          <a:off x="16179800" y="62731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106997</xdr:rowOff>
    </xdr:from>
    <xdr:to>
      <xdr:col>77</xdr:col>
      <xdr:colOff>44450</xdr:colOff>
      <xdr:row>36</xdr:row>
      <xdr:rowOff>117052</xdr:rowOff>
    </xdr:to>
    <xdr:cxnSp macro="">
      <xdr:nvCxnSpPr>
        <xdr:cNvPr id="387" name="直線コネクタ 386"/>
        <xdr:cNvCxnSpPr/>
      </xdr:nvCxnSpPr>
      <xdr:spPr>
        <a:xfrm flipV="1">
          <a:off x="15290800" y="62791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117052</xdr:rowOff>
    </xdr:from>
    <xdr:to>
      <xdr:col>72</xdr:col>
      <xdr:colOff>203200</xdr:colOff>
      <xdr:row>36</xdr:row>
      <xdr:rowOff>143192</xdr:rowOff>
    </xdr:to>
    <xdr:cxnSp macro="">
      <xdr:nvCxnSpPr>
        <xdr:cNvPr id="390" name="直線コネクタ 389"/>
        <xdr:cNvCxnSpPr/>
      </xdr:nvCxnSpPr>
      <xdr:spPr>
        <a:xfrm flipV="1">
          <a:off x="14401800" y="628925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92" name="テキスト ボックス 391"/>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171344</xdr:rowOff>
    </xdr:to>
    <xdr:cxnSp macro="">
      <xdr:nvCxnSpPr>
        <xdr:cNvPr id="393" name="直線コネクタ 392"/>
        <xdr:cNvCxnSpPr/>
      </xdr:nvCxnSpPr>
      <xdr:spPr>
        <a:xfrm flipV="1">
          <a:off x="13512800" y="63153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395" name="テキスト ボックス 394"/>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397" name="テキスト ボックス 396"/>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50165</xdr:rowOff>
    </xdr:from>
    <xdr:to>
      <xdr:col>81</xdr:col>
      <xdr:colOff>95250</xdr:colOff>
      <xdr:row>36</xdr:row>
      <xdr:rowOff>151765</xdr:rowOff>
    </xdr:to>
    <xdr:sp macro="" textlink="">
      <xdr:nvSpPr>
        <xdr:cNvPr id="403" name="楕円 402"/>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142892</xdr:rowOff>
    </xdr:from>
    <xdr:ext cx="762000" cy="259045"/>
    <xdr:sp macro="" textlink="">
      <xdr:nvSpPr>
        <xdr:cNvPr id="404" name="公債費負担の状況該当値テキスト"/>
        <xdr:cNvSpPr txBox="1"/>
      </xdr:nvSpPr>
      <xdr:spPr>
        <a:xfrm>
          <a:off x="1710690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56197</xdr:rowOff>
    </xdr:from>
    <xdr:to>
      <xdr:col>77</xdr:col>
      <xdr:colOff>95250</xdr:colOff>
      <xdr:row>36</xdr:row>
      <xdr:rowOff>157797</xdr:rowOff>
    </xdr:to>
    <xdr:sp macro="" textlink="">
      <xdr:nvSpPr>
        <xdr:cNvPr id="405" name="楕円 404"/>
        <xdr:cNvSpPr/>
      </xdr:nvSpPr>
      <xdr:spPr>
        <a:xfrm>
          <a:off x="16129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167974</xdr:rowOff>
    </xdr:from>
    <xdr:ext cx="736600" cy="259045"/>
    <xdr:sp macro="" textlink="">
      <xdr:nvSpPr>
        <xdr:cNvPr id="406" name="テキスト ボックス 405"/>
        <xdr:cNvSpPr txBox="1"/>
      </xdr:nvSpPr>
      <xdr:spPr>
        <a:xfrm>
          <a:off x="15798800" y="599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66252</xdr:rowOff>
    </xdr:from>
    <xdr:to>
      <xdr:col>73</xdr:col>
      <xdr:colOff>44450</xdr:colOff>
      <xdr:row>36</xdr:row>
      <xdr:rowOff>167852</xdr:rowOff>
    </xdr:to>
    <xdr:sp macro="" textlink="">
      <xdr:nvSpPr>
        <xdr:cNvPr id="407" name="楕円 406"/>
        <xdr:cNvSpPr/>
      </xdr:nvSpPr>
      <xdr:spPr>
        <a:xfrm>
          <a:off x="15240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6579</xdr:rowOff>
    </xdr:from>
    <xdr:ext cx="762000" cy="259045"/>
    <xdr:sp macro="" textlink="">
      <xdr:nvSpPr>
        <xdr:cNvPr id="408" name="テキスト ボックス 407"/>
        <xdr:cNvSpPr txBox="1"/>
      </xdr:nvSpPr>
      <xdr:spPr>
        <a:xfrm>
          <a:off x="14909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09" name="楕円 408"/>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10" name="テキスト ボックス 409"/>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120544</xdr:rowOff>
    </xdr:from>
    <xdr:to>
      <xdr:col>64</xdr:col>
      <xdr:colOff>152400</xdr:colOff>
      <xdr:row>37</xdr:row>
      <xdr:rowOff>50694</xdr:rowOff>
    </xdr:to>
    <xdr:sp macro="" textlink="">
      <xdr:nvSpPr>
        <xdr:cNvPr id="411" name="楕円 410"/>
        <xdr:cNvSpPr/>
      </xdr:nvSpPr>
      <xdr:spPr>
        <a:xfrm>
          <a:off x="13462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60871</xdr:rowOff>
    </xdr:from>
    <xdr:ext cx="762000" cy="259045"/>
    <xdr:sp macro="" textlink="">
      <xdr:nvSpPr>
        <xdr:cNvPr id="412" name="テキスト ボックス 411"/>
        <xdr:cNvSpPr txBox="1"/>
      </xdr:nvSpPr>
      <xdr:spPr>
        <a:xfrm>
          <a:off x="13131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将来負担比率については、市債発行額の抑制や基金の積立等により、年々低下し続けていたが、</a:t>
          </a:r>
          <a:r>
            <a:rPr kumimoji="1" lang="ja-JP" altLang="en-US" sz="1200">
              <a:solidFill>
                <a:srgbClr val="FF0000"/>
              </a:solidFill>
              <a:latin typeface="ＭＳ Ｐゴシック" panose="020B0600070205080204" pitchFamily="50" charset="-128"/>
              <a:ea typeface="ＭＳ Ｐゴシック" panose="020B0600070205080204" pitchFamily="50" charset="-128"/>
            </a:rPr>
            <a:t>平成２８年度以降に中心市街地まちづくり事業などの大型事業があり、地方債残高が増加したため、平成２９年度は前年度と比較して</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ポイント増加した。数値目標は設定していないが、今後も「自立推進行政改革プラン」に基づき、市債発行の抑制や基金の積立等の対策を継続し、さらなる改善を目指すものである。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135738</xdr:rowOff>
    </xdr:from>
    <xdr:to>
      <xdr:col>81</xdr:col>
      <xdr:colOff>44450</xdr:colOff>
      <xdr:row>14</xdr:row>
      <xdr:rowOff>153594</xdr:rowOff>
    </xdr:to>
    <xdr:cxnSp macro="">
      <xdr:nvCxnSpPr>
        <xdr:cNvPr id="444" name="直線コネクタ 443"/>
        <xdr:cNvCxnSpPr/>
      </xdr:nvCxnSpPr>
      <xdr:spPr>
        <a:xfrm>
          <a:off x="16179800" y="2536038"/>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138371</xdr:rowOff>
    </xdr:from>
    <xdr:ext cx="762000" cy="259045"/>
    <xdr:sp macro="" textlink="">
      <xdr:nvSpPr>
        <xdr:cNvPr id="445" name="将来負担の状況平均値テキスト"/>
        <xdr:cNvSpPr txBox="1"/>
      </xdr:nvSpPr>
      <xdr:spPr>
        <a:xfrm>
          <a:off x="17106900" y="2538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109436</xdr:rowOff>
    </xdr:from>
    <xdr:to>
      <xdr:col>77</xdr:col>
      <xdr:colOff>44450</xdr:colOff>
      <xdr:row>14</xdr:row>
      <xdr:rowOff>135738</xdr:rowOff>
    </xdr:to>
    <xdr:cxnSp macro="">
      <xdr:nvCxnSpPr>
        <xdr:cNvPr id="447" name="直線コネクタ 446"/>
        <xdr:cNvCxnSpPr/>
      </xdr:nvCxnSpPr>
      <xdr:spPr>
        <a:xfrm>
          <a:off x="15290800" y="2509736"/>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109436</xdr:rowOff>
    </xdr:from>
    <xdr:to>
      <xdr:col>72</xdr:col>
      <xdr:colOff>203200</xdr:colOff>
      <xdr:row>14</xdr:row>
      <xdr:rowOff>121018</xdr:rowOff>
    </xdr:to>
    <xdr:cxnSp macro="">
      <xdr:nvCxnSpPr>
        <xdr:cNvPr id="450" name="直線コネクタ 449"/>
        <xdr:cNvCxnSpPr/>
      </xdr:nvCxnSpPr>
      <xdr:spPr>
        <a:xfrm flipV="1">
          <a:off x="14401800" y="250973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165523</xdr:rowOff>
    </xdr:from>
    <xdr:ext cx="762000" cy="259045"/>
    <xdr:sp macro="" textlink="">
      <xdr:nvSpPr>
        <xdr:cNvPr id="452" name="テキスト ボックス 451"/>
        <xdr:cNvSpPr txBox="1"/>
      </xdr:nvSpPr>
      <xdr:spPr>
        <a:xfrm>
          <a:off x="14909800" y="25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121018</xdr:rowOff>
    </xdr:from>
    <xdr:to>
      <xdr:col>68</xdr:col>
      <xdr:colOff>152400</xdr:colOff>
      <xdr:row>14</xdr:row>
      <xdr:rowOff>130188</xdr:rowOff>
    </xdr:to>
    <xdr:cxnSp macro="">
      <xdr:nvCxnSpPr>
        <xdr:cNvPr id="453" name="直線コネクタ 452"/>
        <xdr:cNvCxnSpPr/>
      </xdr:nvCxnSpPr>
      <xdr:spPr>
        <a:xfrm flipV="1">
          <a:off x="13512800" y="2521318"/>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32199</xdr:rowOff>
    </xdr:from>
    <xdr:ext cx="762000" cy="259045"/>
    <xdr:sp macro="" textlink="">
      <xdr:nvSpPr>
        <xdr:cNvPr id="455" name="テキスト ボックス 454"/>
        <xdr:cNvSpPr txBox="1"/>
      </xdr:nvSpPr>
      <xdr:spPr>
        <a:xfrm>
          <a:off x="14020800" y="26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42333</xdr:rowOff>
    </xdr:from>
    <xdr:ext cx="762000" cy="259045"/>
    <xdr:sp macro="" textlink="">
      <xdr:nvSpPr>
        <xdr:cNvPr id="457" name="テキスト ボックス 456"/>
        <xdr:cNvSpPr txBox="1"/>
      </xdr:nvSpPr>
      <xdr:spPr>
        <a:xfrm>
          <a:off x="13131800" y="2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102794</xdr:rowOff>
    </xdr:from>
    <xdr:to>
      <xdr:col>81</xdr:col>
      <xdr:colOff>95250</xdr:colOff>
      <xdr:row>15</xdr:row>
      <xdr:rowOff>32944</xdr:rowOff>
    </xdr:to>
    <xdr:sp macro="" textlink="">
      <xdr:nvSpPr>
        <xdr:cNvPr id="463" name="楕円 462"/>
        <xdr:cNvSpPr/>
      </xdr:nvSpPr>
      <xdr:spPr>
        <a:xfrm>
          <a:off x="16967200" y="25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24071</xdr:rowOff>
    </xdr:from>
    <xdr:ext cx="762000" cy="259045"/>
    <xdr:sp macro="" textlink="">
      <xdr:nvSpPr>
        <xdr:cNvPr id="464" name="将来負担の状況該当値テキスト"/>
        <xdr:cNvSpPr txBox="1"/>
      </xdr:nvSpPr>
      <xdr:spPr>
        <a:xfrm>
          <a:off x="17106900" y="242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84938</xdr:rowOff>
    </xdr:from>
    <xdr:to>
      <xdr:col>77</xdr:col>
      <xdr:colOff>95250</xdr:colOff>
      <xdr:row>15</xdr:row>
      <xdr:rowOff>15088</xdr:rowOff>
    </xdr:to>
    <xdr:sp macro="" textlink="">
      <xdr:nvSpPr>
        <xdr:cNvPr id="465" name="楕円 464"/>
        <xdr:cNvSpPr/>
      </xdr:nvSpPr>
      <xdr:spPr>
        <a:xfrm>
          <a:off x="16129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66" name="テキスト ボックス 465"/>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58636</xdr:rowOff>
    </xdr:from>
    <xdr:to>
      <xdr:col>73</xdr:col>
      <xdr:colOff>44450</xdr:colOff>
      <xdr:row>14</xdr:row>
      <xdr:rowOff>160236</xdr:rowOff>
    </xdr:to>
    <xdr:sp macro="" textlink="">
      <xdr:nvSpPr>
        <xdr:cNvPr id="467" name="楕円 466"/>
        <xdr:cNvSpPr/>
      </xdr:nvSpPr>
      <xdr:spPr>
        <a:xfrm>
          <a:off x="15240000" y="24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170413</xdr:rowOff>
    </xdr:from>
    <xdr:ext cx="762000" cy="259045"/>
    <xdr:sp macro="" textlink="">
      <xdr:nvSpPr>
        <xdr:cNvPr id="468" name="テキスト ボックス 467"/>
        <xdr:cNvSpPr txBox="1"/>
      </xdr:nvSpPr>
      <xdr:spPr>
        <a:xfrm>
          <a:off x="14909800" y="2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70218</xdr:rowOff>
    </xdr:from>
    <xdr:to>
      <xdr:col>68</xdr:col>
      <xdr:colOff>203200</xdr:colOff>
      <xdr:row>15</xdr:row>
      <xdr:rowOff>368</xdr:rowOff>
    </xdr:to>
    <xdr:sp macro="" textlink="">
      <xdr:nvSpPr>
        <xdr:cNvPr id="469" name="楕円 468"/>
        <xdr:cNvSpPr/>
      </xdr:nvSpPr>
      <xdr:spPr>
        <a:xfrm>
          <a:off x="14351000" y="24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10545</xdr:rowOff>
    </xdr:from>
    <xdr:ext cx="762000" cy="259045"/>
    <xdr:sp macro="" textlink="">
      <xdr:nvSpPr>
        <xdr:cNvPr id="470" name="テキスト ボックス 469"/>
        <xdr:cNvSpPr txBox="1"/>
      </xdr:nvSpPr>
      <xdr:spPr>
        <a:xfrm>
          <a:off x="14020800" y="223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79388</xdr:rowOff>
    </xdr:from>
    <xdr:to>
      <xdr:col>64</xdr:col>
      <xdr:colOff>152400</xdr:colOff>
      <xdr:row>15</xdr:row>
      <xdr:rowOff>9538</xdr:rowOff>
    </xdr:to>
    <xdr:sp macro="" textlink="">
      <xdr:nvSpPr>
        <xdr:cNvPr id="471" name="楕円 470"/>
        <xdr:cNvSpPr/>
      </xdr:nvSpPr>
      <xdr:spPr>
        <a:xfrm>
          <a:off x="13462000" y="24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19715</xdr:rowOff>
    </xdr:from>
    <xdr:ext cx="762000" cy="259045"/>
    <xdr:sp macro="" textlink="">
      <xdr:nvSpPr>
        <xdr:cNvPr id="472" name="テキスト ボックス 471"/>
        <xdr:cNvSpPr txBox="1"/>
      </xdr:nvSpPr>
      <xdr:spPr>
        <a:xfrm>
          <a:off x="13131800" y="224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べ高い水準にある。これは保育所などの施設運営を直営でおこなっていることや、地域が広域であるため単独による消防本部を組織しているといった状況により、職員数が類似団体平均と比較して多いことが主な要因である。</a:t>
          </a:r>
        </a:p>
        <a:p>
          <a:r>
            <a:rPr kumimoji="1" lang="ja-JP" altLang="en-US" sz="1200">
              <a:latin typeface="ＭＳ Ｐゴシック" panose="020B0600070205080204" pitchFamily="50" charset="-128"/>
              <a:ea typeface="ＭＳ Ｐゴシック" panose="020B0600070205080204" pitchFamily="50" charset="-128"/>
            </a:rPr>
            <a:t>　平成２９年度においては、定年退職者及び人事院勧告による給料・期末勤勉手当の増により、人件費が増となった。</a:t>
          </a:r>
        </a:p>
        <a:p>
          <a:r>
            <a:rPr kumimoji="1" lang="ja-JP" altLang="en-US" sz="1200">
              <a:latin typeface="ＭＳ Ｐゴシック" panose="020B0600070205080204" pitchFamily="50" charset="-128"/>
              <a:ea typeface="ＭＳ Ｐゴシック" panose="020B0600070205080204" pitchFamily="50" charset="-128"/>
            </a:rPr>
            <a:t>　平成２８年度に新たに策定した定員管理計画に基づき、今後は保育所の民営化を進めるなど、人件費の削減に努める。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58420</xdr:rowOff>
    </xdr:to>
    <xdr:cxnSp macro="">
      <xdr:nvCxnSpPr>
        <xdr:cNvPr id="64" name="直線コネクタ 63"/>
        <xdr:cNvCxnSpPr/>
      </xdr:nvCxnSpPr>
      <xdr:spPr>
        <a:xfrm>
          <a:off x="3987800" y="6555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40132</xdr:rowOff>
    </xdr:to>
    <xdr:cxnSp macro="">
      <xdr:nvCxnSpPr>
        <xdr:cNvPr id="67" name="直線コネクタ 66"/>
        <xdr:cNvCxnSpPr/>
      </xdr:nvCxnSpPr>
      <xdr:spPr>
        <a:xfrm>
          <a:off x="3098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159004</xdr:rowOff>
    </xdr:to>
    <xdr:cxnSp macro="">
      <xdr:nvCxnSpPr>
        <xdr:cNvPr id="70" name="直線コネクタ 69"/>
        <xdr:cNvCxnSpPr/>
      </xdr:nvCxnSpPr>
      <xdr:spPr>
        <a:xfrm flipV="1">
          <a:off x="2209800" y="64957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159004</xdr:rowOff>
    </xdr:to>
    <xdr:cxnSp macro="">
      <xdr:nvCxnSpPr>
        <xdr:cNvPr id="73" name="直線コネクタ 72"/>
        <xdr:cNvCxnSpPr/>
      </xdr:nvCxnSpPr>
      <xdr:spPr>
        <a:xfrm>
          <a:off x="1320800" y="66238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物件費は類似団体平均に近くなっている。スポーツ施設、文化会館、図書館、観光施設などの管理については民間委託を実施しており、平成２９年度は新たに旧吉松家旧宅においても民間委託を導入した。</a:t>
          </a:r>
        </a:p>
        <a:p>
          <a:r>
            <a:rPr kumimoji="1" lang="ja-JP" altLang="en-US" sz="1200">
              <a:latin typeface="ＭＳ Ｐゴシック" panose="020B0600070205080204" pitchFamily="50" charset="-128"/>
              <a:ea typeface="ＭＳ Ｐゴシック" panose="020B0600070205080204" pitchFamily="50" charset="-128"/>
            </a:rPr>
            <a:t>　物件費には委託料や修繕料等も含むため、施設がある限りは発生し、増大していく見込みである。今後は平成２８年度に策定した公共施設等総合管理計画に基づき、施設の統廃合や面積減を実施していくことで、物件費の削減を行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156936</xdr:rowOff>
    </xdr:to>
    <xdr:cxnSp macro="">
      <xdr:nvCxnSpPr>
        <xdr:cNvPr id="127" name="直線コネクタ 126"/>
        <xdr:cNvCxnSpPr/>
      </xdr:nvCxnSpPr>
      <xdr:spPr>
        <a:xfrm>
          <a:off x="15671800" y="2962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48079</xdr:rowOff>
    </xdr:to>
    <xdr:cxnSp macro="">
      <xdr:nvCxnSpPr>
        <xdr:cNvPr id="130" name="直線コネクタ 129"/>
        <xdr:cNvCxnSpPr/>
      </xdr:nvCxnSpPr>
      <xdr:spPr>
        <a:xfrm>
          <a:off x="14782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15421</xdr:rowOff>
    </xdr:to>
    <xdr:cxnSp macro="">
      <xdr:nvCxnSpPr>
        <xdr:cNvPr id="133" name="直線コネクタ 132"/>
        <xdr:cNvCxnSpPr/>
      </xdr:nvCxnSpPr>
      <xdr:spPr>
        <a:xfrm>
          <a:off x="13893800" y="2919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58964</xdr:rowOff>
    </xdr:to>
    <xdr:cxnSp macro="">
      <xdr:nvCxnSpPr>
        <xdr:cNvPr id="136" name="直線コネクタ 135"/>
        <xdr:cNvCxnSpPr/>
      </xdr:nvCxnSpPr>
      <xdr:spPr>
        <a:xfrm flipV="1">
          <a:off x="13004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55" name="テキスト ボックス 154"/>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扶助費に係る経常収支比率が類似団体平均を上回り、かつ上昇傾向にある要因として、養護老人ホームが市内に２施設あることで措置費が多額であることや生活保護者が増加が要因となっている。</a:t>
          </a:r>
        </a:p>
        <a:p>
          <a:r>
            <a:rPr kumimoji="1" lang="ja-JP" altLang="en-US" sz="1200">
              <a:latin typeface="ＭＳ Ｐゴシック" panose="020B0600070205080204" pitchFamily="50" charset="-128"/>
              <a:ea typeface="ＭＳ Ｐゴシック" panose="020B0600070205080204" pitchFamily="50" charset="-128"/>
            </a:rPr>
            <a:t>　また、近年では、社会保障の充実・多様化により、教育・保育施設措置費や障がい者福祉サービス等の給付も増加傾向にあり、扶助費が財政を圧迫する状態である。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今後は資格審査等の適正化を進めて、上昇傾向に歯止めをかけるよう努める。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99785</xdr:rowOff>
    </xdr:from>
    <xdr:to>
      <xdr:col>24</xdr:col>
      <xdr:colOff>25400</xdr:colOff>
      <xdr:row>60</xdr:row>
      <xdr:rowOff>132443</xdr:rowOff>
    </xdr:to>
    <xdr:cxnSp macro="">
      <xdr:nvCxnSpPr>
        <xdr:cNvPr id="189" name="直線コネクタ 188"/>
        <xdr:cNvCxnSpPr/>
      </xdr:nvCxnSpPr>
      <xdr:spPr>
        <a:xfrm>
          <a:off x="3987800" y="10386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99785</xdr:rowOff>
    </xdr:from>
    <xdr:to>
      <xdr:col>19</xdr:col>
      <xdr:colOff>187325</xdr:colOff>
      <xdr:row>60</xdr:row>
      <xdr:rowOff>121557</xdr:rowOff>
    </xdr:to>
    <xdr:cxnSp macro="">
      <xdr:nvCxnSpPr>
        <xdr:cNvPr id="192" name="直線コネクタ 191"/>
        <xdr:cNvCxnSpPr/>
      </xdr:nvCxnSpPr>
      <xdr:spPr>
        <a:xfrm flipV="1">
          <a:off x="3098800" y="1038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121557</xdr:rowOff>
    </xdr:to>
    <xdr:cxnSp macro="">
      <xdr:nvCxnSpPr>
        <xdr:cNvPr id="195" name="直線コネクタ 194"/>
        <xdr:cNvCxnSpPr/>
      </xdr:nvCxnSpPr>
      <xdr:spPr>
        <a:xfrm>
          <a:off x="2209800" y="1037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152599</xdr:rowOff>
    </xdr:from>
    <xdr:ext cx="762000" cy="259045"/>
    <xdr:sp macro="" textlink="">
      <xdr:nvSpPr>
        <xdr:cNvPr id="197" name="テキスト ボックス 196"/>
        <xdr:cNvSpPr txBox="1"/>
      </xdr:nvSpPr>
      <xdr:spPr>
        <a:xfrm>
          <a:off x="2717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60</xdr:row>
      <xdr:rowOff>88900</xdr:rowOff>
    </xdr:to>
    <xdr:cxnSp macro="">
      <xdr:nvCxnSpPr>
        <xdr:cNvPr id="198" name="直線コネクタ 197"/>
        <xdr:cNvCxnSpPr/>
      </xdr:nvCxnSpPr>
      <xdr:spPr>
        <a:xfrm>
          <a:off x="1320800" y="10190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0" name="テキスト ボックス 199"/>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2" name="テキスト ボックス 201"/>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08" name="楕円 207"/>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53720</xdr:rowOff>
    </xdr:from>
    <xdr:ext cx="762000" cy="259045"/>
    <xdr:sp macro="" textlink="">
      <xdr:nvSpPr>
        <xdr:cNvPr id="209" name="扶助費該当値テキスト"/>
        <xdr:cNvSpPr txBox="1"/>
      </xdr:nvSpPr>
      <xdr:spPr>
        <a:xfrm>
          <a:off x="49149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48985</xdr:rowOff>
    </xdr:from>
    <xdr:to>
      <xdr:col>20</xdr:col>
      <xdr:colOff>38100</xdr:colOff>
      <xdr:row>60</xdr:row>
      <xdr:rowOff>150585</xdr:rowOff>
    </xdr:to>
    <xdr:sp macro="" textlink="">
      <xdr:nvSpPr>
        <xdr:cNvPr id="210" name="楕円 209"/>
        <xdr:cNvSpPr/>
      </xdr:nvSpPr>
      <xdr:spPr>
        <a:xfrm>
          <a:off x="3937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135362</xdr:rowOff>
    </xdr:from>
    <xdr:ext cx="736600" cy="259045"/>
    <xdr:sp macro="" textlink="">
      <xdr:nvSpPr>
        <xdr:cNvPr id="211" name="テキスト ボックス 210"/>
        <xdr:cNvSpPr txBox="1"/>
      </xdr:nvSpPr>
      <xdr:spPr>
        <a:xfrm>
          <a:off x="3606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70757</xdr:rowOff>
    </xdr:from>
    <xdr:to>
      <xdr:col>15</xdr:col>
      <xdr:colOff>149225</xdr:colOff>
      <xdr:row>61</xdr:row>
      <xdr:rowOff>907</xdr:rowOff>
    </xdr:to>
    <xdr:sp macro="" textlink="">
      <xdr:nvSpPr>
        <xdr:cNvPr id="212" name="楕円 211"/>
        <xdr:cNvSpPr/>
      </xdr:nvSpPr>
      <xdr:spPr>
        <a:xfrm>
          <a:off x="3048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157134</xdr:rowOff>
    </xdr:from>
    <xdr:ext cx="762000" cy="259045"/>
    <xdr:sp macro="" textlink="">
      <xdr:nvSpPr>
        <xdr:cNvPr id="213" name="テキスト ボックス 212"/>
        <xdr:cNvSpPr txBox="1"/>
      </xdr:nvSpPr>
      <xdr:spPr>
        <a:xfrm>
          <a:off x="2717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4" name="楕円 213"/>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5" name="テキスト ボックス 214"/>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24493</xdr:rowOff>
    </xdr:from>
    <xdr:to>
      <xdr:col>6</xdr:col>
      <xdr:colOff>171450</xdr:colOff>
      <xdr:row>59</xdr:row>
      <xdr:rowOff>126093</xdr:rowOff>
    </xdr:to>
    <xdr:sp macro="" textlink="">
      <xdr:nvSpPr>
        <xdr:cNvPr id="216" name="楕円 215"/>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110870</xdr:rowOff>
    </xdr:from>
    <xdr:ext cx="762000" cy="259045"/>
    <xdr:sp macro="" textlink="">
      <xdr:nvSpPr>
        <xdr:cNvPr id="217" name="テキスト ボックス 216"/>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より高くなっているのは、繰出金の増加が主な要因である。平成２９年度においては、簡易水道統合事業完了による簡易水道特別会計への繰出が増、介護サービス給付の増による介護保険特別会計への繰出が増となった。簡易水道統合事業完了に伴い、特別会計への繰出は今後減少していくが、医療などの社会保障費に関する国民健康保険事業の繰出は高齢化により増えることが予想されるため、医療費抑制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11067</xdr:rowOff>
    </xdr:to>
    <xdr:cxnSp macro="">
      <xdr:nvCxnSpPr>
        <xdr:cNvPr id="252" name="直線コネクタ 251"/>
        <xdr:cNvCxnSpPr/>
      </xdr:nvCxnSpPr>
      <xdr:spPr>
        <a:xfrm>
          <a:off x="15671800" y="97771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4535</xdr:rowOff>
    </xdr:to>
    <xdr:cxnSp macro="">
      <xdr:nvCxnSpPr>
        <xdr:cNvPr id="255" name="直線コネクタ 254"/>
        <xdr:cNvCxnSpPr/>
      </xdr:nvCxnSpPr>
      <xdr:spPr>
        <a:xfrm>
          <a:off x="14782800" y="97379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56</xdr:row>
      <xdr:rowOff>136797</xdr:rowOff>
    </xdr:to>
    <xdr:cxnSp macro="">
      <xdr:nvCxnSpPr>
        <xdr:cNvPr id="258" name="直線コネクタ 257"/>
        <xdr:cNvCxnSpPr/>
      </xdr:nvCxnSpPr>
      <xdr:spPr>
        <a:xfrm>
          <a:off x="13893800" y="9718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117203</xdr:rowOff>
    </xdr:to>
    <xdr:cxnSp macro="">
      <xdr:nvCxnSpPr>
        <xdr:cNvPr id="261" name="直線コネクタ 260"/>
        <xdr:cNvCxnSpPr/>
      </xdr:nvCxnSpPr>
      <xdr:spPr>
        <a:xfrm>
          <a:off x="13004800" y="9718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3" name="テキスト ボックス 262"/>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5" name="テキスト ボックス 264"/>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1" name="楕円 270"/>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2" name="その他該当値テキスト"/>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3" name="楕円 272"/>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4" name="テキスト ボックス 273"/>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5" name="楕円 274"/>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6" name="テキスト ボックス 275"/>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7" name="楕円 276"/>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8" name="テキスト ボックス 277"/>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9" name="楕円 278"/>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0" name="テキスト ボックス 279"/>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における補助費等の比率が類似団体平均を大きく下回っているのは、義務的経費の割合が多大であることに加えて、市単独補助金の終期設定の徹底や定期的な事業効果の見直し実施等が要因と思われる。</a:t>
          </a:r>
        </a:p>
        <a:p>
          <a:r>
            <a:rPr kumimoji="1" lang="ja-JP" altLang="en-US" sz="1200">
              <a:latin typeface="ＭＳ Ｐゴシック" panose="020B0600070205080204" pitchFamily="50" charset="-128"/>
              <a:ea typeface="ＭＳ Ｐゴシック" panose="020B0600070205080204" pitchFamily="50" charset="-128"/>
            </a:rPr>
            <a:t>　平成２９年度においては、畜産クラスター事業等の増により、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ポイント高くなった。</a:t>
          </a:r>
        </a:p>
        <a:p>
          <a:r>
            <a:rPr kumimoji="1" lang="ja-JP" altLang="en-US" sz="1200">
              <a:latin typeface="ＭＳ Ｐゴシック" panose="020B0600070205080204" pitchFamily="50" charset="-128"/>
              <a:ea typeface="ＭＳ Ｐゴシック" panose="020B0600070205080204" pitchFamily="50" charset="-128"/>
            </a:rPr>
            <a:t>　今後も補助金の見直しや廃止などを継続的に取組み、適正な財政運用に努める。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78994</xdr:rowOff>
    </xdr:to>
    <xdr:cxnSp macro="">
      <xdr:nvCxnSpPr>
        <xdr:cNvPr id="310" name="直線コネクタ 309"/>
        <xdr:cNvCxnSpPr/>
      </xdr:nvCxnSpPr>
      <xdr:spPr>
        <a:xfrm>
          <a:off x="15671800" y="60523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51562</xdr:rowOff>
    </xdr:to>
    <xdr:cxnSp macro="">
      <xdr:nvCxnSpPr>
        <xdr:cNvPr id="313" name="直線コネクタ 312"/>
        <xdr:cNvCxnSpPr/>
      </xdr:nvCxnSpPr>
      <xdr:spPr>
        <a:xfrm>
          <a:off x="14782800" y="5979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16" name="直線コネクタ 315"/>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159004</xdr:rowOff>
    </xdr:to>
    <xdr:cxnSp macro="">
      <xdr:nvCxnSpPr>
        <xdr:cNvPr id="319" name="直線コネクタ 318"/>
        <xdr:cNvCxnSpPr/>
      </xdr:nvCxnSpPr>
      <xdr:spPr>
        <a:xfrm flipV="1">
          <a:off x="13004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9" name="楕円 328"/>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30"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1" name="楕円 330"/>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2" name="テキスト ボックス 331"/>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3" name="楕円 332"/>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4" name="テキスト ボックス 33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7" name="楕円 336"/>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8" name="テキスト ボックス 337"/>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公債費については、一般会計の地方債新規発行額を公債費元金の償還額以下に抑制しているため、年々減少してきている。</a:t>
          </a:r>
        </a:p>
        <a:p>
          <a:r>
            <a:rPr kumimoji="1" lang="ja-JP" altLang="en-US" sz="1200">
              <a:latin typeface="ＭＳ Ｐゴシック" panose="020B0600070205080204" pitchFamily="50" charset="-128"/>
              <a:ea typeface="ＭＳ Ｐゴシック" panose="020B0600070205080204" pitchFamily="50" charset="-128"/>
            </a:rPr>
            <a:t>　しかし、平成２７、２８年度に引き続き、平成２９年度においても大型事業の実施があったため、償還額以上の新規発行をすることとなった。今後も大型事業が数年続くことが見込まれており、元金償還が始まる平成３２年度以降は実質公債費比率が悪化する見込みである。事業終了後は従来の市債発行額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83185</xdr:rowOff>
    </xdr:from>
    <xdr:to>
      <xdr:col>24</xdr:col>
      <xdr:colOff>25400</xdr:colOff>
      <xdr:row>74</xdr:row>
      <xdr:rowOff>86995</xdr:rowOff>
    </xdr:to>
    <xdr:cxnSp macro="">
      <xdr:nvCxnSpPr>
        <xdr:cNvPr id="370" name="直線コネクタ 369"/>
        <xdr:cNvCxnSpPr/>
      </xdr:nvCxnSpPr>
      <xdr:spPr>
        <a:xfrm flipV="1">
          <a:off x="3987800" y="127704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86995</xdr:rowOff>
    </xdr:from>
    <xdr:to>
      <xdr:col>19</xdr:col>
      <xdr:colOff>187325</xdr:colOff>
      <xdr:row>74</xdr:row>
      <xdr:rowOff>88900</xdr:rowOff>
    </xdr:to>
    <xdr:cxnSp macro="">
      <xdr:nvCxnSpPr>
        <xdr:cNvPr id="373" name="直線コネクタ 372"/>
        <xdr:cNvCxnSpPr/>
      </xdr:nvCxnSpPr>
      <xdr:spPr>
        <a:xfrm flipV="1">
          <a:off x="3098800" y="12774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132715</xdr:rowOff>
    </xdr:to>
    <xdr:cxnSp macro="">
      <xdr:nvCxnSpPr>
        <xdr:cNvPr id="376" name="直線コネクタ 375"/>
        <xdr:cNvCxnSpPr/>
      </xdr:nvCxnSpPr>
      <xdr:spPr>
        <a:xfrm flipV="1">
          <a:off x="2209800" y="127762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142240</xdr:rowOff>
    </xdr:to>
    <xdr:cxnSp macro="">
      <xdr:nvCxnSpPr>
        <xdr:cNvPr id="379" name="直線コネクタ 378"/>
        <xdr:cNvCxnSpPr/>
      </xdr:nvCxnSpPr>
      <xdr:spPr>
        <a:xfrm flipV="1">
          <a:off x="1320800" y="12820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42562</xdr:rowOff>
    </xdr:from>
    <xdr:ext cx="762000" cy="259045"/>
    <xdr:sp macro="" textlink="">
      <xdr:nvSpPr>
        <xdr:cNvPr id="381" name="テキスト ボックス 380"/>
        <xdr:cNvSpPr txBox="1"/>
      </xdr:nvSpPr>
      <xdr:spPr>
        <a:xfrm>
          <a:off x="1828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3" name="テキスト ボックス 382"/>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32385</xdr:rowOff>
    </xdr:from>
    <xdr:to>
      <xdr:col>24</xdr:col>
      <xdr:colOff>76200</xdr:colOff>
      <xdr:row>74</xdr:row>
      <xdr:rowOff>133985</xdr:rowOff>
    </xdr:to>
    <xdr:sp macro="" textlink="">
      <xdr:nvSpPr>
        <xdr:cNvPr id="389" name="楕円 388"/>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112412</xdr:rowOff>
    </xdr:from>
    <xdr:ext cx="762000" cy="259045"/>
    <xdr:sp macro="" textlink="">
      <xdr:nvSpPr>
        <xdr:cNvPr id="390" name="公債費該当値テキスト"/>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36195</xdr:rowOff>
    </xdr:from>
    <xdr:to>
      <xdr:col>20</xdr:col>
      <xdr:colOff>38100</xdr:colOff>
      <xdr:row>74</xdr:row>
      <xdr:rowOff>137795</xdr:rowOff>
    </xdr:to>
    <xdr:sp macro="" textlink="">
      <xdr:nvSpPr>
        <xdr:cNvPr id="391" name="楕円 390"/>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147972</xdr:rowOff>
    </xdr:from>
    <xdr:ext cx="736600" cy="259045"/>
    <xdr:sp macro="" textlink="">
      <xdr:nvSpPr>
        <xdr:cNvPr id="392" name="テキスト ボックス 391"/>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3" name="楕円 392"/>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4" name="テキスト ボックス 393"/>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5" name="楕円 394"/>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6" name="テキスト ボックス 395"/>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7" name="楕円 396"/>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8" name="テキスト ボックス 397"/>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での比率が上回っているのは、人件費及び扶助費が要因となっている。人件費については、定年退職に伴う人員減を埋めるための補充を抑制するなどしているが、扶助費については、生活保護費、児童福祉費、障がい福祉費といった社会保障費の増に伴うものである。</a:t>
          </a:r>
        </a:p>
        <a:p>
          <a:r>
            <a:rPr kumimoji="1" lang="ja-JP" altLang="en-US" sz="1200">
              <a:latin typeface="ＭＳ Ｐゴシック" panose="020B0600070205080204" pitchFamily="50" charset="-128"/>
              <a:ea typeface="ＭＳ Ｐゴシック" panose="020B0600070205080204" pitchFamily="50" charset="-128"/>
            </a:rPr>
            <a:t>　今後も扶助費の増に伴い、市の財政を圧迫し影響を与えるものが大きいと考えられる。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104139</xdr:rowOff>
    </xdr:to>
    <xdr:cxnSp macro="">
      <xdr:nvCxnSpPr>
        <xdr:cNvPr id="431" name="直線コネクタ 430"/>
        <xdr:cNvCxnSpPr/>
      </xdr:nvCxnSpPr>
      <xdr:spPr>
        <a:xfrm>
          <a:off x="15671800" y="135572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12700</xdr:rowOff>
    </xdr:to>
    <xdr:cxnSp macro="">
      <xdr:nvCxnSpPr>
        <xdr:cNvPr id="434" name="直線コネクタ 433"/>
        <xdr:cNvCxnSpPr/>
      </xdr:nvCxnSpPr>
      <xdr:spPr>
        <a:xfrm>
          <a:off x="14782800" y="13420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165100</xdr:rowOff>
    </xdr:to>
    <xdr:cxnSp macro="">
      <xdr:nvCxnSpPr>
        <xdr:cNvPr id="437" name="直線コネクタ 436"/>
        <xdr:cNvCxnSpPr/>
      </xdr:nvCxnSpPr>
      <xdr:spPr>
        <a:xfrm flipV="1">
          <a:off x="13893800" y="134200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165100</xdr:rowOff>
    </xdr:to>
    <xdr:cxnSp macro="">
      <xdr:nvCxnSpPr>
        <xdr:cNvPr id="440" name="直線コネクタ 439"/>
        <xdr:cNvCxnSpPr/>
      </xdr:nvCxnSpPr>
      <xdr:spPr>
        <a:xfrm>
          <a:off x="13004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42" name="テキスト ボックス 441"/>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4" name="テキスト ボックス 443"/>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50" name="楕円 449"/>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51" name="公債費以外該当値テキスト"/>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52" name="楕円 451"/>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53" name="テキスト ボックス 452"/>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54" name="楕円 453"/>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55" name="テキスト ボックス 454"/>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56" name="楕円 455"/>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57" name="テキスト ボックス 456"/>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8" name="楕円 457"/>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59" name="テキスト ボックス 458"/>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20688</xdr:rowOff>
    </xdr:from>
    <xdr:to>
      <xdr:col>29</xdr:col>
      <xdr:colOff>127000</xdr:colOff>
      <xdr:row>16</xdr:row>
      <xdr:rowOff>95555</xdr:rowOff>
    </xdr:to>
    <xdr:cxnSp macro="">
      <xdr:nvCxnSpPr>
        <xdr:cNvPr id="50" name="直線コネクタ 49"/>
        <xdr:cNvCxnSpPr/>
      </xdr:nvCxnSpPr>
      <xdr:spPr bwMode="auto">
        <a:xfrm flipV="1">
          <a:off x="5003800" y="2811513"/>
          <a:ext cx="647700" cy="74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95555</xdr:rowOff>
    </xdr:from>
    <xdr:to>
      <xdr:col>26</xdr:col>
      <xdr:colOff>50800</xdr:colOff>
      <xdr:row>16</xdr:row>
      <xdr:rowOff>97854</xdr:rowOff>
    </xdr:to>
    <xdr:cxnSp macro="">
      <xdr:nvCxnSpPr>
        <xdr:cNvPr id="53" name="直線コネクタ 52"/>
        <xdr:cNvCxnSpPr/>
      </xdr:nvCxnSpPr>
      <xdr:spPr bwMode="auto">
        <a:xfrm flipV="1">
          <a:off x="4305300" y="288638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96368</xdr:rowOff>
    </xdr:from>
    <xdr:to>
      <xdr:col>22</xdr:col>
      <xdr:colOff>114300</xdr:colOff>
      <xdr:row>16</xdr:row>
      <xdr:rowOff>97854</xdr:rowOff>
    </xdr:to>
    <xdr:cxnSp macro="">
      <xdr:nvCxnSpPr>
        <xdr:cNvPr id="56" name="直線コネクタ 55"/>
        <xdr:cNvCxnSpPr/>
      </xdr:nvCxnSpPr>
      <xdr:spPr bwMode="auto">
        <a:xfrm>
          <a:off x="3606800" y="2887193"/>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96368</xdr:rowOff>
    </xdr:from>
    <xdr:to>
      <xdr:col>18</xdr:col>
      <xdr:colOff>177800</xdr:colOff>
      <xdr:row>16</xdr:row>
      <xdr:rowOff>160007</xdr:rowOff>
    </xdr:to>
    <xdr:cxnSp macro="">
      <xdr:nvCxnSpPr>
        <xdr:cNvPr id="59" name="直線コネクタ 58"/>
        <xdr:cNvCxnSpPr/>
      </xdr:nvCxnSpPr>
      <xdr:spPr bwMode="auto">
        <a:xfrm flipV="1">
          <a:off x="2908300" y="2887193"/>
          <a:ext cx="698500" cy="6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141338</xdr:rowOff>
    </xdr:from>
    <xdr:to>
      <xdr:col>29</xdr:col>
      <xdr:colOff>177800</xdr:colOff>
      <xdr:row>16</xdr:row>
      <xdr:rowOff>71488</xdr:rowOff>
    </xdr:to>
    <xdr:sp macro="" textlink="">
      <xdr:nvSpPr>
        <xdr:cNvPr id="69" name="楕円 68"/>
        <xdr:cNvSpPr/>
      </xdr:nvSpPr>
      <xdr:spPr bwMode="auto">
        <a:xfrm>
          <a:off x="5600700" y="27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157865</xdr:rowOff>
    </xdr:from>
    <xdr:ext cx="762000" cy="259045"/>
    <xdr:sp macro="" textlink="">
      <xdr:nvSpPr>
        <xdr:cNvPr id="70" name="人口1人当たり決算額の推移該当値テキスト130"/>
        <xdr:cNvSpPr txBox="1"/>
      </xdr:nvSpPr>
      <xdr:spPr>
        <a:xfrm>
          <a:off x="5740400" y="260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44755</xdr:rowOff>
    </xdr:from>
    <xdr:to>
      <xdr:col>26</xdr:col>
      <xdr:colOff>101600</xdr:colOff>
      <xdr:row>16</xdr:row>
      <xdr:rowOff>146355</xdr:rowOff>
    </xdr:to>
    <xdr:sp macro="" textlink="">
      <xdr:nvSpPr>
        <xdr:cNvPr id="71" name="楕円 70"/>
        <xdr:cNvSpPr/>
      </xdr:nvSpPr>
      <xdr:spPr bwMode="auto">
        <a:xfrm>
          <a:off x="4953000" y="283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156532</xdr:rowOff>
    </xdr:from>
    <xdr:ext cx="736600" cy="259045"/>
    <xdr:sp macro="" textlink="">
      <xdr:nvSpPr>
        <xdr:cNvPr id="72" name="テキスト ボックス 71"/>
        <xdr:cNvSpPr txBox="1"/>
      </xdr:nvSpPr>
      <xdr:spPr>
        <a:xfrm>
          <a:off x="4622800" y="26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47054</xdr:rowOff>
    </xdr:from>
    <xdr:to>
      <xdr:col>22</xdr:col>
      <xdr:colOff>165100</xdr:colOff>
      <xdr:row>16</xdr:row>
      <xdr:rowOff>148654</xdr:rowOff>
    </xdr:to>
    <xdr:sp macro="" textlink="">
      <xdr:nvSpPr>
        <xdr:cNvPr id="73" name="楕円 72"/>
        <xdr:cNvSpPr/>
      </xdr:nvSpPr>
      <xdr:spPr bwMode="auto">
        <a:xfrm>
          <a:off x="42545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158831</xdr:rowOff>
    </xdr:from>
    <xdr:ext cx="762000" cy="259045"/>
    <xdr:sp macro="" textlink="">
      <xdr:nvSpPr>
        <xdr:cNvPr id="74" name="テキスト ボックス 73"/>
        <xdr:cNvSpPr txBox="1"/>
      </xdr:nvSpPr>
      <xdr:spPr>
        <a:xfrm>
          <a:off x="3924300" y="26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45568</xdr:rowOff>
    </xdr:from>
    <xdr:to>
      <xdr:col>19</xdr:col>
      <xdr:colOff>38100</xdr:colOff>
      <xdr:row>16</xdr:row>
      <xdr:rowOff>147168</xdr:rowOff>
    </xdr:to>
    <xdr:sp macro="" textlink="">
      <xdr:nvSpPr>
        <xdr:cNvPr id="75" name="楕円 74"/>
        <xdr:cNvSpPr/>
      </xdr:nvSpPr>
      <xdr:spPr bwMode="auto">
        <a:xfrm>
          <a:off x="3556000" y="283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157345</xdr:rowOff>
    </xdr:from>
    <xdr:ext cx="762000" cy="259045"/>
    <xdr:sp macro="" textlink="">
      <xdr:nvSpPr>
        <xdr:cNvPr id="76" name="テキスト ボックス 75"/>
        <xdr:cNvSpPr txBox="1"/>
      </xdr:nvSpPr>
      <xdr:spPr>
        <a:xfrm>
          <a:off x="3225800" y="26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109207</xdr:rowOff>
    </xdr:from>
    <xdr:to>
      <xdr:col>15</xdr:col>
      <xdr:colOff>101600</xdr:colOff>
      <xdr:row>17</xdr:row>
      <xdr:rowOff>39357</xdr:rowOff>
    </xdr:to>
    <xdr:sp macro="" textlink="">
      <xdr:nvSpPr>
        <xdr:cNvPr id="77" name="楕円 76"/>
        <xdr:cNvSpPr/>
      </xdr:nvSpPr>
      <xdr:spPr bwMode="auto">
        <a:xfrm>
          <a:off x="2857500" y="290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49534</xdr:rowOff>
    </xdr:from>
    <xdr:ext cx="762000" cy="259045"/>
    <xdr:sp macro="" textlink="">
      <xdr:nvSpPr>
        <xdr:cNvPr id="78" name="テキスト ボックス 77"/>
        <xdr:cNvSpPr txBox="1"/>
      </xdr:nvSpPr>
      <xdr:spPr>
        <a:xfrm>
          <a:off x="2527300" y="266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282494</xdr:rowOff>
    </xdr:from>
    <xdr:to>
      <xdr:col>29</xdr:col>
      <xdr:colOff>127000</xdr:colOff>
      <xdr:row>37</xdr:row>
      <xdr:rowOff>287674</xdr:rowOff>
    </xdr:to>
    <xdr:cxnSp macro="">
      <xdr:nvCxnSpPr>
        <xdr:cNvPr id="110" name="直線コネクタ 109"/>
        <xdr:cNvCxnSpPr/>
      </xdr:nvCxnSpPr>
      <xdr:spPr bwMode="auto">
        <a:xfrm flipV="1">
          <a:off x="5003800" y="7407194"/>
          <a:ext cx="647700" cy="5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287674</xdr:rowOff>
    </xdr:from>
    <xdr:to>
      <xdr:col>26</xdr:col>
      <xdr:colOff>50800</xdr:colOff>
      <xdr:row>37</xdr:row>
      <xdr:rowOff>301042</xdr:rowOff>
    </xdr:to>
    <xdr:cxnSp macro="">
      <xdr:nvCxnSpPr>
        <xdr:cNvPr id="113" name="直線コネクタ 112"/>
        <xdr:cNvCxnSpPr/>
      </xdr:nvCxnSpPr>
      <xdr:spPr bwMode="auto">
        <a:xfrm flipV="1">
          <a:off x="4305300" y="7412374"/>
          <a:ext cx="698500" cy="1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279682</xdr:rowOff>
    </xdr:from>
    <xdr:to>
      <xdr:col>22</xdr:col>
      <xdr:colOff>114300</xdr:colOff>
      <xdr:row>37</xdr:row>
      <xdr:rowOff>301042</xdr:rowOff>
    </xdr:to>
    <xdr:cxnSp macro="">
      <xdr:nvCxnSpPr>
        <xdr:cNvPr id="116" name="直線コネクタ 115"/>
        <xdr:cNvCxnSpPr/>
      </xdr:nvCxnSpPr>
      <xdr:spPr bwMode="auto">
        <a:xfrm>
          <a:off x="3606800" y="7404382"/>
          <a:ext cx="698500" cy="21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136126</xdr:rowOff>
    </xdr:from>
    <xdr:ext cx="762000" cy="259045"/>
    <xdr:sp macro="" textlink="">
      <xdr:nvSpPr>
        <xdr:cNvPr id="118" name="テキスト ボックス 117"/>
        <xdr:cNvSpPr txBox="1"/>
      </xdr:nvSpPr>
      <xdr:spPr>
        <a:xfrm>
          <a:off x="3924300" y="70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268115</xdr:rowOff>
    </xdr:from>
    <xdr:to>
      <xdr:col>18</xdr:col>
      <xdr:colOff>177800</xdr:colOff>
      <xdr:row>37</xdr:row>
      <xdr:rowOff>279682</xdr:rowOff>
    </xdr:to>
    <xdr:cxnSp macro="">
      <xdr:nvCxnSpPr>
        <xdr:cNvPr id="119" name="直線コネクタ 118"/>
        <xdr:cNvCxnSpPr/>
      </xdr:nvCxnSpPr>
      <xdr:spPr bwMode="auto">
        <a:xfrm>
          <a:off x="2908300" y="7392815"/>
          <a:ext cx="6985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136213</xdr:rowOff>
    </xdr:from>
    <xdr:ext cx="762000" cy="259045"/>
    <xdr:sp macro="" textlink="">
      <xdr:nvSpPr>
        <xdr:cNvPr id="121" name="テキスト ボックス 120"/>
        <xdr:cNvSpPr txBox="1"/>
      </xdr:nvSpPr>
      <xdr:spPr>
        <a:xfrm>
          <a:off x="3225800" y="70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122410</xdr:rowOff>
    </xdr:from>
    <xdr:ext cx="762000" cy="259045"/>
    <xdr:sp macro="" textlink="">
      <xdr:nvSpPr>
        <xdr:cNvPr id="123" name="テキスト ボックス 122"/>
        <xdr:cNvSpPr txBox="1"/>
      </xdr:nvSpPr>
      <xdr:spPr>
        <a:xfrm>
          <a:off x="2527300" y="70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231694</xdr:rowOff>
    </xdr:from>
    <xdr:to>
      <xdr:col>29</xdr:col>
      <xdr:colOff>177800</xdr:colOff>
      <xdr:row>37</xdr:row>
      <xdr:rowOff>333294</xdr:rowOff>
    </xdr:to>
    <xdr:sp macro="" textlink="">
      <xdr:nvSpPr>
        <xdr:cNvPr id="129" name="楕円 128"/>
        <xdr:cNvSpPr/>
      </xdr:nvSpPr>
      <xdr:spPr bwMode="auto">
        <a:xfrm>
          <a:off x="5600700" y="735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236874</xdr:rowOff>
    </xdr:from>
    <xdr:to>
      <xdr:col>26</xdr:col>
      <xdr:colOff>101600</xdr:colOff>
      <xdr:row>37</xdr:row>
      <xdr:rowOff>338474</xdr:rowOff>
    </xdr:to>
    <xdr:sp macro="" textlink="">
      <xdr:nvSpPr>
        <xdr:cNvPr id="131" name="楕円 130"/>
        <xdr:cNvSpPr/>
      </xdr:nvSpPr>
      <xdr:spPr bwMode="auto">
        <a:xfrm>
          <a:off x="4953000" y="736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323251</xdr:rowOff>
    </xdr:from>
    <xdr:ext cx="736600" cy="259045"/>
    <xdr:sp macro="" textlink="">
      <xdr:nvSpPr>
        <xdr:cNvPr id="132" name="テキスト ボックス 131"/>
        <xdr:cNvSpPr txBox="1"/>
      </xdr:nvSpPr>
      <xdr:spPr>
        <a:xfrm>
          <a:off x="4622800" y="744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250242</xdr:rowOff>
    </xdr:from>
    <xdr:to>
      <xdr:col>22</xdr:col>
      <xdr:colOff>165100</xdr:colOff>
      <xdr:row>38</xdr:row>
      <xdr:rowOff>8942</xdr:rowOff>
    </xdr:to>
    <xdr:sp macro="" textlink="">
      <xdr:nvSpPr>
        <xdr:cNvPr id="133" name="楕円 132"/>
        <xdr:cNvSpPr/>
      </xdr:nvSpPr>
      <xdr:spPr bwMode="auto">
        <a:xfrm>
          <a:off x="4254500" y="737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336619</xdr:rowOff>
    </xdr:from>
    <xdr:ext cx="762000" cy="259045"/>
    <xdr:sp macro="" textlink="">
      <xdr:nvSpPr>
        <xdr:cNvPr id="134" name="テキスト ボックス 133"/>
        <xdr:cNvSpPr txBox="1"/>
      </xdr:nvSpPr>
      <xdr:spPr>
        <a:xfrm>
          <a:off x="3924300" y="74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228882</xdr:rowOff>
    </xdr:from>
    <xdr:to>
      <xdr:col>19</xdr:col>
      <xdr:colOff>38100</xdr:colOff>
      <xdr:row>37</xdr:row>
      <xdr:rowOff>330482</xdr:rowOff>
    </xdr:to>
    <xdr:sp macro="" textlink="">
      <xdr:nvSpPr>
        <xdr:cNvPr id="135" name="楕円 134"/>
        <xdr:cNvSpPr/>
      </xdr:nvSpPr>
      <xdr:spPr bwMode="auto">
        <a:xfrm>
          <a:off x="3556000" y="735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315259</xdr:rowOff>
    </xdr:from>
    <xdr:ext cx="762000" cy="259045"/>
    <xdr:sp macro="" textlink="">
      <xdr:nvSpPr>
        <xdr:cNvPr id="136" name="テキスト ボックス 135"/>
        <xdr:cNvSpPr txBox="1"/>
      </xdr:nvSpPr>
      <xdr:spPr>
        <a:xfrm>
          <a:off x="3225800" y="743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217315</xdr:rowOff>
    </xdr:from>
    <xdr:to>
      <xdr:col>15</xdr:col>
      <xdr:colOff>101600</xdr:colOff>
      <xdr:row>37</xdr:row>
      <xdr:rowOff>318915</xdr:rowOff>
    </xdr:to>
    <xdr:sp macro="" textlink="">
      <xdr:nvSpPr>
        <xdr:cNvPr id="137" name="楕円 136"/>
        <xdr:cNvSpPr/>
      </xdr:nvSpPr>
      <xdr:spPr bwMode="auto">
        <a:xfrm>
          <a:off x="2857500" y="734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303692</xdr:rowOff>
    </xdr:from>
    <xdr:ext cx="762000" cy="259045"/>
    <xdr:sp macro="" textlink="">
      <xdr:nvSpPr>
        <xdr:cNvPr id="138" name="テキスト ボックス 137"/>
        <xdr:cNvSpPr txBox="1"/>
      </xdr:nvSpPr>
      <xdr:spPr>
        <a:xfrm>
          <a:off x="2527300" y="742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21222</xdr:rowOff>
    </xdr:from>
    <xdr:to>
      <xdr:col>24</xdr:col>
      <xdr:colOff>63500</xdr:colOff>
      <xdr:row>33</xdr:row>
      <xdr:rowOff>54305</xdr:rowOff>
    </xdr:to>
    <xdr:cxnSp macro="">
      <xdr:nvCxnSpPr>
        <xdr:cNvPr id="61" name="直線コネクタ 60"/>
        <xdr:cNvCxnSpPr/>
      </xdr:nvCxnSpPr>
      <xdr:spPr>
        <a:xfrm flipV="1">
          <a:off x="3797300" y="5679072"/>
          <a:ext cx="8382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54305</xdr:rowOff>
    </xdr:from>
    <xdr:to>
      <xdr:col>19</xdr:col>
      <xdr:colOff>177800</xdr:colOff>
      <xdr:row>33</xdr:row>
      <xdr:rowOff>161176</xdr:rowOff>
    </xdr:to>
    <xdr:cxnSp macro="">
      <xdr:nvCxnSpPr>
        <xdr:cNvPr id="64" name="直線コネクタ 63"/>
        <xdr:cNvCxnSpPr/>
      </xdr:nvCxnSpPr>
      <xdr:spPr>
        <a:xfrm flipV="1">
          <a:off x="2908300" y="5712155"/>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14351</xdr:rowOff>
    </xdr:from>
    <xdr:to>
      <xdr:col>15</xdr:col>
      <xdr:colOff>50800</xdr:colOff>
      <xdr:row>33</xdr:row>
      <xdr:rowOff>161176</xdr:rowOff>
    </xdr:to>
    <xdr:cxnSp macro="">
      <xdr:nvCxnSpPr>
        <xdr:cNvPr id="67" name="直線コネクタ 66"/>
        <xdr:cNvCxnSpPr/>
      </xdr:nvCxnSpPr>
      <xdr:spPr>
        <a:xfrm>
          <a:off x="2019300" y="5672201"/>
          <a:ext cx="889000" cy="1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14351</xdr:rowOff>
    </xdr:from>
    <xdr:to>
      <xdr:col>10</xdr:col>
      <xdr:colOff>114300</xdr:colOff>
      <xdr:row>33</xdr:row>
      <xdr:rowOff>101638</xdr:rowOff>
    </xdr:to>
    <xdr:cxnSp macro="">
      <xdr:nvCxnSpPr>
        <xdr:cNvPr id="70" name="直線コネクタ 69"/>
        <xdr:cNvCxnSpPr/>
      </xdr:nvCxnSpPr>
      <xdr:spPr>
        <a:xfrm flipV="1">
          <a:off x="1130300" y="5672201"/>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141872</xdr:rowOff>
    </xdr:from>
    <xdr:to>
      <xdr:col>24</xdr:col>
      <xdr:colOff>114300</xdr:colOff>
      <xdr:row>33</xdr:row>
      <xdr:rowOff>72022</xdr:rowOff>
    </xdr:to>
    <xdr:sp macro="" textlink="">
      <xdr:nvSpPr>
        <xdr:cNvPr id="80" name="楕円 79"/>
        <xdr:cNvSpPr/>
      </xdr:nvSpPr>
      <xdr:spPr>
        <a:xfrm>
          <a:off x="4584700" y="56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164749</xdr:rowOff>
    </xdr:from>
    <xdr:ext cx="599010" cy="259045"/>
    <xdr:sp macro="" textlink="">
      <xdr:nvSpPr>
        <xdr:cNvPr id="81" name="人件費該当値テキスト"/>
        <xdr:cNvSpPr txBox="1"/>
      </xdr:nvSpPr>
      <xdr:spPr>
        <a:xfrm>
          <a:off x="4686300" y="54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3505</xdr:rowOff>
    </xdr:from>
    <xdr:to>
      <xdr:col>20</xdr:col>
      <xdr:colOff>38100</xdr:colOff>
      <xdr:row>33</xdr:row>
      <xdr:rowOff>105105</xdr:rowOff>
    </xdr:to>
    <xdr:sp macro="" textlink="">
      <xdr:nvSpPr>
        <xdr:cNvPr id="82" name="楕円 81"/>
        <xdr:cNvSpPr/>
      </xdr:nvSpPr>
      <xdr:spPr>
        <a:xfrm>
          <a:off x="3746500" y="5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121632</xdr:rowOff>
    </xdr:from>
    <xdr:ext cx="599010" cy="259045"/>
    <xdr:sp macro="" textlink="">
      <xdr:nvSpPr>
        <xdr:cNvPr id="83" name="テキスト ボックス 82"/>
        <xdr:cNvSpPr txBox="1"/>
      </xdr:nvSpPr>
      <xdr:spPr>
        <a:xfrm>
          <a:off x="3497795" y="54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110376</xdr:rowOff>
    </xdr:from>
    <xdr:to>
      <xdr:col>15</xdr:col>
      <xdr:colOff>101600</xdr:colOff>
      <xdr:row>34</xdr:row>
      <xdr:rowOff>40526</xdr:rowOff>
    </xdr:to>
    <xdr:sp macro="" textlink="">
      <xdr:nvSpPr>
        <xdr:cNvPr id="84" name="楕円 83"/>
        <xdr:cNvSpPr/>
      </xdr:nvSpPr>
      <xdr:spPr>
        <a:xfrm>
          <a:off x="2857500" y="57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57053</xdr:rowOff>
    </xdr:from>
    <xdr:ext cx="599010" cy="259045"/>
    <xdr:sp macro="" textlink="">
      <xdr:nvSpPr>
        <xdr:cNvPr id="85" name="テキスト ボックス 84"/>
        <xdr:cNvSpPr txBox="1"/>
      </xdr:nvSpPr>
      <xdr:spPr>
        <a:xfrm>
          <a:off x="2608795" y="554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135001</xdr:rowOff>
    </xdr:from>
    <xdr:to>
      <xdr:col>10</xdr:col>
      <xdr:colOff>165100</xdr:colOff>
      <xdr:row>33</xdr:row>
      <xdr:rowOff>65151</xdr:rowOff>
    </xdr:to>
    <xdr:sp macro="" textlink="">
      <xdr:nvSpPr>
        <xdr:cNvPr id="86" name="楕円 85"/>
        <xdr:cNvSpPr/>
      </xdr:nvSpPr>
      <xdr:spPr>
        <a:xfrm>
          <a:off x="1968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81678</xdr:rowOff>
    </xdr:from>
    <xdr:ext cx="599010" cy="259045"/>
    <xdr:sp macro="" textlink="">
      <xdr:nvSpPr>
        <xdr:cNvPr id="87" name="テキスト ボックス 86"/>
        <xdr:cNvSpPr txBox="1"/>
      </xdr:nvSpPr>
      <xdr:spPr>
        <a:xfrm>
          <a:off x="1719795" y="539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50838</xdr:rowOff>
    </xdr:from>
    <xdr:to>
      <xdr:col>6</xdr:col>
      <xdr:colOff>38100</xdr:colOff>
      <xdr:row>33</xdr:row>
      <xdr:rowOff>152438</xdr:rowOff>
    </xdr:to>
    <xdr:sp macro="" textlink="">
      <xdr:nvSpPr>
        <xdr:cNvPr id="88" name="楕円 87"/>
        <xdr:cNvSpPr/>
      </xdr:nvSpPr>
      <xdr:spPr>
        <a:xfrm>
          <a:off x="1079500" y="57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168965</xdr:rowOff>
    </xdr:from>
    <xdr:ext cx="599010" cy="259045"/>
    <xdr:sp macro="" textlink="">
      <xdr:nvSpPr>
        <xdr:cNvPr id="89" name="テキスト ボックス 88"/>
        <xdr:cNvSpPr txBox="1"/>
      </xdr:nvSpPr>
      <xdr:spPr>
        <a:xfrm>
          <a:off x="830795" y="54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57924</xdr:rowOff>
    </xdr:from>
    <xdr:to>
      <xdr:col>24</xdr:col>
      <xdr:colOff>63500</xdr:colOff>
      <xdr:row>55</xdr:row>
      <xdr:rowOff>106731</xdr:rowOff>
    </xdr:to>
    <xdr:cxnSp macro="">
      <xdr:nvCxnSpPr>
        <xdr:cNvPr id="119" name="直線コネクタ 118"/>
        <xdr:cNvCxnSpPr/>
      </xdr:nvCxnSpPr>
      <xdr:spPr>
        <a:xfrm>
          <a:off x="3797300" y="9487674"/>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57924</xdr:rowOff>
    </xdr:from>
    <xdr:to>
      <xdr:col>19</xdr:col>
      <xdr:colOff>177800</xdr:colOff>
      <xdr:row>55</xdr:row>
      <xdr:rowOff>153670</xdr:rowOff>
    </xdr:to>
    <xdr:cxnSp macro="">
      <xdr:nvCxnSpPr>
        <xdr:cNvPr id="122" name="直線コネクタ 121"/>
        <xdr:cNvCxnSpPr/>
      </xdr:nvCxnSpPr>
      <xdr:spPr>
        <a:xfrm flipV="1">
          <a:off x="2908300" y="9487674"/>
          <a:ext cx="8890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153670</xdr:rowOff>
    </xdr:from>
    <xdr:to>
      <xdr:col>15</xdr:col>
      <xdr:colOff>50800</xdr:colOff>
      <xdr:row>56</xdr:row>
      <xdr:rowOff>3696</xdr:rowOff>
    </xdr:to>
    <xdr:cxnSp macro="">
      <xdr:nvCxnSpPr>
        <xdr:cNvPr id="125" name="直線コネクタ 124"/>
        <xdr:cNvCxnSpPr/>
      </xdr:nvCxnSpPr>
      <xdr:spPr>
        <a:xfrm flipV="1">
          <a:off x="2019300" y="9583420"/>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3696</xdr:rowOff>
    </xdr:from>
    <xdr:to>
      <xdr:col>10</xdr:col>
      <xdr:colOff>114300</xdr:colOff>
      <xdr:row>56</xdr:row>
      <xdr:rowOff>27559</xdr:rowOff>
    </xdr:to>
    <xdr:cxnSp macro="">
      <xdr:nvCxnSpPr>
        <xdr:cNvPr id="128" name="直線コネクタ 127"/>
        <xdr:cNvCxnSpPr/>
      </xdr:nvCxnSpPr>
      <xdr:spPr>
        <a:xfrm flipV="1">
          <a:off x="1130300" y="9604896"/>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55931</xdr:rowOff>
    </xdr:from>
    <xdr:to>
      <xdr:col>24</xdr:col>
      <xdr:colOff>114300</xdr:colOff>
      <xdr:row>55</xdr:row>
      <xdr:rowOff>157531</xdr:rowOff>
    </xdr:to>
    <xdr:sp macro="" textlink="">
      <xdr:nvSpPr>
        <xdr:cNvPr id="138" name="楕円 137"/>
        <xdr:cNvSpPr/>
      </xdr:nvSpPr>
      <xdr:spPr>
        <a:xfrm>
          <a:off x="4584700" y="94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78808</xdr:rowOff>
    </xdr:from>
    <xdr:ext cx="534377" cy="259045"/>
    <xdr:sp macro="" textlink="">
      <xdr:nvSpPr>
        <xdr:cNvPr id="139" name="物件費該当値テキスト"/>
        <xdr:cNvSpPr txBox="1"/>
      </xdr:nvSpPr>
      <xdr:spPr>
        <a:xfrm>
          <a:off x="4686300" y="93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7124</xdr:rowOff>
    </xdr:from>
    <xdr:to>
      <xdr:col>20</xdr:col>
      <xdr:colOff>38100</xdr:colOff>
      <xdr:row>55</xdr:row>
      <xdr:rowOff>108724</xdr:rowOff>
    </xdr:to>
    <xdr:sp macro="" textlink="">
      <xdr:nvSpPr>
        <xdr:cNvPr id="140" name="楕円 139"/>
        <xdr:cNvSpPr/>
      </xdr:nvSpPr>
      <xdr:spPr>
        <a:xfrm>
          <a:off x="3746500" y="94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125251</xdr:rowOff>
    </xdr:from>
    <xdr:ext cx="534377" cy="259045"/>
    <xdr:sp macro="" textlink="">
      <xdr:nvSpPr>
        <xdr:cNvPr id="141" name="テキスト ボックス 140"/>
        <xdr:cNvSpPr txBox="1"/>
      </xdr:nvSpPr>
      <xdr:spPr>
        <a:xfrm>
          <a:off x="3530111" y="92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102870</xdr:rowOff>
    </xdr:from>
    <xdr:to>
      <xdr:col>15</xdr:col>
      <xdr:colOff>101600</xdr:colOff>
      <xdr:row>56</xdr:row>
      <xdr:rowOff>33020</xdr:rowOff>
    </xdr:to>
    <xdr:sp macro="" textlink="">
      <xdr:nvSpPr>
        <xdr:cNvPr id="142" name="楕円 141"/>
        <xdr:cNvSpPr/>
      </xdr:nvSpPr>
      <xdr:spPr>
        <a:xfrm>
          <a:off x="2857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49547</xdr:rowOff>
    </xdr:from>
    <xdr:ext cx="534377" cy="259045"/>
    <xdr:sp macro="" textlink="">
      <xdr:nvSpPr>
        <xdr:cNvPr id="143" name="テキスト ボックス 142"/>
        <xdr:cNvSpPr txBox="1"/>
      </xdr:nvSpPr>
      <xdr:spPr>
        <a:xfrm>
          <a:off x="2641111" y="93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124346</xdr:rowOff>
    </xdr:from>
    <xdr:to>
      <xdr:col>10</xdr:col>
      <xdr:colOff>165100</xdr:colOff>
      <xdr:row>56</xdr:row>
      <xdr:rowOff>54496</xdr:rowOff>
    </xdr:to>
    <xdr:sp macro="" textlink="">
      <xdr:nvSpPr>
        <xdr:cNvPr id="144" name="楕円 143"/>
        <xdr:cNvSpPr/>
      </xdr:nvSpPr>
      <xdr:spPr>
        <a:xfrm>
          <a:off x="1968500" y="9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71023</xdr:rowOff>
    </xdr:from>
    <xdr:ext cx="534377" cy="259045"/>
    <xdr:sp macro="" textlink="">
      <xdr:nvSpPr>
        <xdr:cNvPr id="145" name="テキスト ボックス 144"/>
        <xdr:cNvSpPr txBox="1"/>
      </xdr:nvSpPr>
      <xdr:spPr>
        <a:xfrm>
          <a:off x="1752111" y="93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148209</xdr:rowOff>
    </xdr:from>
    <xdr:to>
      <xdr:col>6</xdr:col>
      <xdr:colOff>38100</xdr:colOff>
      <xdr:row>56</xdr:row>
      <xdr:rowOff>78359</xdr:rowOff>
    </xdr:to>
    <xdr:sp macro="" textlink="">
      <xdr:nvSpPr>
        <xdr:cNvPr id="146" name="楕円 145"/>
        <xdr:cNvSpPr/>
      </xdr:nvSpPr>
      <xdr:spPr>
        <a:xfrm>
          <a:off x="1079500" y="95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94886</xdr:rowOff>
    </xdr:from>
    <xdr:ext cx="534377" cy="259045"/>
    <xdr:sp macro="" textlink="">
      <xdr:nvSpPr>
        <xdr:cNvPr id="147" name="テキスト ボックス 146"/>
        <xdr:cNvSpPr txBox="1"/>
      </xdr:nvSpPr>
      <xdr:spPr>
        <a:xfrm>
          <a:off x="863111"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147816</xdr:rowOff>
    </xdr:from>
    <xdr:to>
      <xdr:col>24</xdr:col>
      <xdr:colOff>63500</xdr:colOff>
      <xdr:row>78</xdr:row>
      <xdr:rowOff>150768</xdr:rowOff>
    </xdr:to>
    <xdr:cxnSp macro="">
      <xdr:nvCxnSpPr>
        <xdr:cNvPr id="176" name="直線コネクタ 175"/>
        <xdr:cNvCxnSpPr/>
      </xdr:nvCxnSpPr>
      <xdr:spPr>
        <a:xfrm flipV="1">
          <a:off x="3797300" y="13520916"/>
          <a:ext cx="8382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122174</xdr:rowOff>
    </xdr:from>
    <xdr:to>
      <xdr:col>19</xdr:col>
      <xdr:colOff>177800</xdr:colOff>
      <xdr:row>78</xdr:row>
      <xdr:rowOff>150768</xdr:rowOff>
    </xdr:to>
    <xdr:cxnSp macro="">
      <xdr:nvCxnSpPr>
        <xdr:cNvPr id="179" name="直線コネクタ 178"/>
        <xdr:cNvCxnSpPr/>
      </xdr:nvCxnSpPr>
      <xdr:spPr>
        <a:xfrm>
          <a:off x="2908300" y="13495274"/>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122174</xdr:rowOff>
    </xdr:from>
    <xdr:to>
      <xdr:col>15</xdr:col>
      <xdr:colOff>50800</xdr:colOff>
      <xdr:row>78</xdr:row>
      <xdr:rowOff>127660</xdr:rowOff>
    </xdr:to>
    <xdr:cxnSp macro="">
      <xdr:nvCxnSpPr>
        <xdr:cNvPr id="182" name="直線コネクタ 181"/>
        <xdr:cNvCxnSpPr/>
      </xdr:nvCxnSpPr>
      <xdr:spPr>
        <a:xfrm flipV="1">
          <a:off x="2019300" y="1349527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127660</xdr:rowOff>
    </xdr:from>
    <xdr:to>
      <xdr:col>10</xdr:col>
      <xdr:colOff>114300</xdr:colOff>
      <xdr:row>78</xdr:row>
      <xdr:rowOff>128212</xdr:rowOff>
    </xdr:to>
    <xdr:cxnSp macro="">
      <xdr:nvCxnSpPr>
        <xdr:cNvPr id="185" name="直線コネクタ 184"/>
        <xdr:cNvCxnSpPr/>
      </xdr:nvCxnSpPr>
      <xdr:spPr>
        <a:xfrm flipV="1">
          <a:off x="1130300" y="1350076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97016</xdr:rowOff>
    </xdr:from>
    <xdr:to>
      <xdr:col>24</xdr:col>
      <xdr:colOff>114300</xdr:colOff>
      <xdr:row>79</xdr:row>
      <xdr:rowOff>27166</xdr:rowOff>
    </xdr:to>
    <xdr:sp macro="" textlink="">
      <xdr:nvSpPr>
        <xdr:cNvPr id="195" name="楕円 194"/>
        <xdr:cNvSpPr/>
      </xdr:nvSpPr>
      <xdr:spPr>
        <a:xfrm>
          <a:off x="4584700" y="134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11943</xdr:rowOff>
    </xdr:from>
    <xdr:ext cx="469744" cy="259045"/>
    <xdr:sp macro="" textlink="">
      <xdr:nvSpPr>
        <xdr:cNvPr id="196" name="維持補修費該当値テキスト"/>
        <xdr:cNvSpPr txBox="1"/>
      </xdr:nvSpPr>
      <xdr:spPr>
        <a:xfrm>
          <a:off x="4686300" y="133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99968</xdr:rowOff>
    </xdr:from>
    <xdr:to>
      <xdr:col>20</xdr:col>
      <xdr:colOff>38100</xdr:colOff>
      <xdr:row>79</xdr:row>
      <xdr:rowOff>30118</xdr:rowOff>
    </xdr:to>
    <xdr:sp macro="" textlink="">
      <xdr:nvSpPr>
        <xdr:cNvPr id="197" name="楕円 196"/>
        <xdr:cNvSpPr/>
      </xdr:nvSpPr>
      <xdr:spPr>
        <a:xfrm>
          <a:off x="3746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21245</xdr:rowOff>
    </xdr:from>
    <xdr:ext cx="469744" cy="259045"/>
    <xdr:sp macro="" textlink="">
      <xdr:nvSpPr>
        <xdr:cNvPr id="198" name="テキスト ボックス 197"/>
        <xdr:cNvSpPr txBox="1"/>
      </xdr:nvSpPr>
      <xdr:spPr>
        <a:xfrm>
          <a:off x="3562428" y="135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71374</xdr:rowOff>
    </xdr:from>
    <xdr:to>
      <xdr:col>15</xdr:col>
      <xdr:colOff>101600</xdr:colOff>
      <xdr:row>79</xdr:row>
      <xdr:rowOff>1524</xdr:rowOff>
    </xdr:to>
    <xdr:sp macro="" textlink="">
      <xdr:nvSpPr>
        <xdr:cNvPr id="199" name="楕円 198"/>
        <xdr:cNvSpPr/>
      </xdr:nvSpPr>
      <xdr:spPr>
        <a:xfrm>
          <a:off x="2857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164101</xdr:rowOff>
    </xdr:from>
    <xdr:ext cx="469744" cy="259045"/>
    <xdr:sp macro="" textlink="">
      <xdr:nvSpPr>
        <xdr:cNvPr id="200" name="テキスト ボックス 199"/>
        <xdr:cNvSpPr txBox="1"/>
      </xdr:nvSpPr>
      <xdr:spPr>
        <a:xfrm>
          <a:off x="2673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76860</xdr:rowOff>
    </xdr:from>
    <xdr:to>
      <xdr:col>10</xdr:col>
      <xdr:colOff>165100</xdr:colOff>
      <xdr:row>79</xdr:row>
      <xdr:rowOff>7010</xdr:rowOff>
    </xdr:to>
    <xdr:sp macro="" textlink="">
      <xdr:nvSpPr>
        <xdr:cNvPr id="201" name="楕円 200"/>
        <xdr:cNvSpPr/>
      </xdr:nvSpPr>
      <xdr:spPr>
        <a:xfrm>
          <a:off x="1968500" y="134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169587</xdr:rowOff>
    </xdr:from>
    <xdr:ext cx="469744" cy="259045"/>
    <xdr:sp macro="" textlink="">
      <xdr:nvSpPr>
        <xdr:cNvPr id="202" name="テキスト ボックス 201"/>
        <xdr:cNvSpPr txBox="1"/>
      </xdr:nvSpPr>
      <xdr:spPr>
        <a:xfrm>
          <a:off x="1784428" y="1354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77412</xdr:rowOff>
    </xdr:from>
    <xdr:to>
      <xdr:col>6</xdr:col>
      <xdr:colOff>38100</xdr:colOff>
      <xdr:row>79</xdr:row>
      <xdr:rowOff>7562</xdr:rowOff>
    </xdr:to>
    <xdr:sp macro="" textlink="">
      <xdr:nvSpPr>
        <xdr:cNvPr id="203" name="楕円 202"/>
        <xdr:cNvSpPr/>
      </xdr:nvSpPr>
      <xdr:spPr>
        <a:xfrm>
          <a:off x="1079500" y="134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170139</xdr:rowOff>
    </xdr:from>
    <xdr:ext cx="469744" cy="259045"/>
    <xdr:sp macro="" textlink="">
      <xdr:nvSpPr>
        <xdr:cNvPr id="204" name="テキスト ボックス 203"/>
        <xdr:cNvSpPr txBox="1"/>
      </xdr:nvSpPr>
      <xdr:spPr>
        <a:xfrm>
          <a:off x="895428" y="13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111303</xdr:rowOff>
    </xdr:from>
    <xdr:to>
      <xdr:col>24</xdr:col>
      <xdr:colOff>63500</xdr:colOff>
      <xdr:row>92</xdr:row>
      <xdr:rowOff>162737</xdr:rowOff>
    </xdr:to>
    <xdr:cxnSp macro="">
      <xdr:nvCxnSpPr>
        <xdr:cNvPr id="234" name="直線コネクタ 233"/>
        <xdr:cNvCxnSpPr/>
      </xdr:nvCxnSpPr>
      <xdr:spPr>
        <a:xfrm flipV="1">
          <a:off x="3797300" y="1588470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162737</xdr:rowOff>
    </xdr:from>
    <xdr:to>
      <xdr:col>19</xdr:col>
      <xdr:colOff>177800</xdr:colOff>
      <xdr:row>93</xdr:row>
      <xdr:rowOff>139243</xdr:rowOff>
    </xdr:to>
    <xdr:cxnSp macro="">
      <xdr:nvCxnSpPr>
        <xdr:cNvPr id="237" name="直線コネクタ 236"/>
        <xdr:cNvCxnSpPr/>
      </xdr:nvCxnSpPr>
      <xdr:spPr>
        <a:xfrm flipV="1">
          <a:off x="2908300" y="15936137"/>
          <a:ext cx="8890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139243</xdr:rowOff>
    </xdr:from>
    <xdr:to>
      <xdr:col>15</xdr:col>
      <xdr:colOff>50800</xdr:colOff>
      <xdr:row>94</xdr:row>
      <xdr:rowOff>77267</xdr:rowOff>
    </xdr:to>
    <xdr:cxnSp macro="">
      <xdr:nvCxnSpPr>
        <xdr:cNvPr id="240" name="直線コネクタ 239"/>
        <xdr:cNvCxnSpPr/>
      </xdr:nvCxnSpPr>
      <xdr:spPr>
        <a:xfrm flipV="1">
          <a:off x="2019300" y="16084093"/>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77267</xdr:rowOff>
    </xdr:from>
    <xdr:to>
      <xdr:col>10</xdr:col>
      <xdr:colOff>114300</xdr:colOff>
      <xdr:row>95</xdr:row>
      <xdr:rowOff>63678</xdr:rowOff>
    </xdr:to>
    <xdr:cxnSp macro="">
      <xdr:nvCxnSpPr>
        <xdr:cNvPr id="243" name="直線コネクタ 242"/>
        <xdr:cNvCxnSpPr/>
      </xdr:nvCxnSpPr>
      <xdr:spPr>
        <a:xfrm flipV="1">
          <a:off x="1130300" y="16193567"/>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5" name="テキスト ボックス 244"/>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7" name="テキスト ボックス 246"/>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60503</xdr:rowOff>
    </xdr:from>
    <xdr:to>
      <xdr:col>24</xdr:col>
      <xdr:colOff>114300</xdr:colOff>
      <xdr:row>92</xdr:row>
      <xdr:rowOff>162103</xdr:rowOff>
    </xdr:to>
    <xdr:sp macro="" textlink="">
      <xdr:nvSpPr>
        <xdr:cNvPr id="253" name="楕円 252"/>
        <xdr:cNvSpPr/>
      </xdr:nvSpPr>
      <xdr:spPr>
        <a:xfrm>
          <a:off x="4584700" y="158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83380</xdr:rowOff>
    </xdr:from>
    <xdr:ext cx="599010" cy="259045"/>
    <xdr:sp macro="" textlink="">
      <xdr:nvSpPr>
        <xdr:cNvPr id="254" name="扶助費該当値テキスト"/>
        <xdr:cNvSpPr txBox="1"/>
      </xdr:nvSpPr>
      <xdr:spPr>
        <a:xfrm>
          <a:off x="4686300" y="1568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111937</xdr:rowOff>
    </xdr:from>
    <xdr:to>
      <xdr:col>20</xdr:col>
      <xdr:colOff>38100</xdr:colOff>
      <xdr:row>93</xdr:row>
      <xdr:rowOff>42087</xdr:rowOff>
    </xdr:to>
    <xdr:sp macro="" textlink="">
      <xdr:nvSpPr>
        <xdr:cNvPr id="255" name="楕円 254"/>
        <xdr:cNvSpPr/>
      </xdr:nvSpPr>
      <xdr:spPr>
        <a:xfrm>
          <a:off x="3746500" y="158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58614</xdr:rowOff>
    </xdr:from>
    <xdr:ext cx="599010" cy="259045"/>
    <xdr:sp macro="" textlink="">
      <xdr:nvSpPr>
        <xdr:cNvPr id="256" name="テキスト ボックス 255"/>
        <xdr:cNvSpPr txBox="1"/>
      </xdr:nvSpPr>
      <xdr:spPr>
        <a:xfrm>
          <a:off x="3497795" y="156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88443</xdr:rowOff>
    </xdr:from>
    <xdr:to>
      <xdr:col>15</xdr:col>
      <xdr:colOff>101600</xdr:colOff>
      <xdr:row>94</xdr:row>
      <xdr:rowOff>18593</xdr:rowOff>
    </xdr:to>
    <xdr:sp macro="" textlink="">
      <xdr:nvSpPr>
        <xdr:cNvPr id="257" name="楕円 256"/>
        <xdr:cNvSpPr/>
      </xdr:nvSpPr>
      <xdr:spPr>
        <a:xfrm>
          <a:off x="2857500" y="160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35120</xdr:rowOff>
    </xdr:from>
    <xdr:ext cx="599010" cy="259045"/>
    <xdr:sp macro="" textlink="">
      <xdr:nvSpPr>
        <xdr:cNvPr id="258" name="テキスト ボックス 257"/>
        <xdr:cNvSpPr txBox="1"/>
      </xdr:nvSpPr>
      <xdr:spPr>
        <a:xfrm>
          <a:off x="2608795" y="158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26467</xdr:rowOff>
    </xdr:from>
    <xdr:to>
      <xdr:col>10</xdr:col>
      <xdr:colOff>165100</xdr:colOff>
      <xdr:row>94</xdr:row>
      <xdr:rowOff>128067</xdr:rowOff>
    </xdr:to>
    <xdr:sp macro="" textlink="">
      <xdr:nvSpPr>
        <xdr:cNvPr id="259" name="楕円 258"/>
        <xdr:cNvSpPr/>
      </xdr:nvSpPr>
      <xdr:spPr>
        <a:xfrm>
          <a:off x="1968500" y="161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144594</xdr:rowOff>
    </xdr:from>
    <xdr:ext cx="599010" cy="259045"/>
    <xdr:sp macro="" textlink="">
      <xdr:nvSpPr>
        <xdr:cNvPr id="260" name="テキスト ボックス 259"/>
        <xdr:cNvSpPr txBox="1"/>
      </xdr:nvSpPr>
      <xdr:spPr>
        <a:xfrm>
          <a:off x="1719795" y="159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12878</xdr:rowOff>
    </xdr:from>
    <xdr:to>
      <xdr:col>6</xdr:col>
      <xdr:colOff>38100</xdr:colOff>
      <xdr:row>95</xdr:row>
      <xdr:rowOff>114478</xdr:rowOff>
    </xdr:to>
    <xdr:sp macro="" textlink="">
      <xdr:nvSpPr>
        <xdr:cNvPr id="261" name="楕円 260"/>
        <xdr:cNvSpPr/>
      </xdr:nvSpPr>
      <xdr:spPr>
        <a:xfrm>
          <a:off x="1079500" y="163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131005</xdr:rowOff>
    </xdr:from>
    <xdr:ext cx="599010" cy="259045"/>
    <xdr:sp macro="" textlink="">
      <xdr:nvSpPr>
        <xdr:cNvPr id="262" name="テキスト ボックス 261"/>
        <xdr:cNvSpPr txBox="1"/>
      </xdr:nvSpPr>
      <xdr:spPr>
        <a:xfrm>
          <a:off x="830795" y="1607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39764</xdr:rowOff>
    </xdr:from>
    <xdr:to>
      <xdr:col>55</xdr:col>
      <xdr:colOff>0</xdr:colOff>
      <xdr:row>36</xdr:row>
      <xdr:rowOff>60193</xdr:rowOff>
    </xdr:to>
    <xdr:cxnSp macro="">
      <xdr:nvCxnSpPr>
        <xdr:cNvPr id="291" name="直線コネクタ 290"/>
        <xdr:cNvCxnSpPr/>
      </xdr:nvCxnSpPr>
      <xdr:spPr>
        <a:xfrm>
          <a:off x="9639300" y="6211964"/>
          <a:ext cx="83820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39764</xdr:rowOff>
    </xdr:from>
    <xdr:to>
      <xdr:col>50</xdr:col>
      <xdr:colOff>114300</xdr:colOff>
      <xdr:row>37</xdr:row>
      <xdr:rowOff>19136</xdr:rowOff>
    </xdr:to>
    <xdr:cxnSp macro="">
      <xdr:nvCxnSpPr>
        <xdr:cNvPr id="294" name="直線コネクタ 293"/>
        <xdr:cNvCxnSpPr/>
      </xdr:nvCxnSpPr>
      <xdr:spPr>
        <a:xfrm flipV="1">
          <a:off x="8750300" y="6211964"/>
          <a:ext cx="889000" cy="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19136</xdr:rowOff>
    </xdr:from>
    <xdr:to>
      <xdr:col>45</xdr:col>
      <xdr:colOff>177800</xdr:colOff>
      <xdr:row>37</xdr:row>
      <xdr:rowOff>85796</xdr:rowOff>
    </xdr:to>
    <xdr:cxnSp macro="">
      <xdr:nvCxnSpPr>
        <xdr:cNvPr id="297" name="直線コネクタ 296"/>
        <xdr:cNvCxnSpPr/>
      </xdr:nvCxnSpPr>
      <xdr:spPr>
        <a:xfrm flipV="1">
          <a:off x="7861300" y="6362786"/>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85796</xdr:rowOff>
    </xdr:from>
    <xdr:to>
      <xdr:col>41</xdr:col>
      <xdr:colOff>50800</xdr:colOff>
      <xdr:row>37</xdr:row>
      <xdr:rowOff>135349</xdr:rowOff>
    </xdr:to>
    <xdr:cxnSp macro="">
      <xdr:nvCxnSpPr>
        <xdr:cNvPr id="300" name="直線コネクタ 299"/>
        <xdr:cNvCxnSpPr/>
      </xdr:nvCxnSpPr>
      <xdr:spPr>
        <a:xfrm flipV="1">
          <a:off x="6972300" y="6429446"/>
          <a:ext cx="8890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2" name="テキスト ボックス 301"/>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9393</xdr:rowOff>
    </xdr:from>
    <xdr:to>
      <xdr:col>55</xdr:col>
      <xdr:colOff>50800</xdr:colOff>
      <xdr:row>36</xdr:row>
      <xdr:rowOff>110993</xdr:rowOff>
    </xdr:to>
    <xdr:sp macro="" textlink="">
      <xdr:nvSpPr>
        <xdr:cNvPr id="310" name="楕円 309"/>
        <xdr:cNvSpPr/>
      </xdr:nvSpPr>
      <xdr:spPr>
        <a:xfrm>
          <a:off x="10426700" y="61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159270</xdr:rowOff>
    </xdr:from>
    <xdr:ext cx="534377" cy="259045"/>
    <xdr:sp macro="" textlink="">
      <xdr:nvSpPr>
        <xdr:cNvPr id="311" name="補助費等該当値テキスト"/>
        <xdr:cNvSpPr txBox="1"/>
      </xdr:nvSpPr>
      <xdr:spPr>
        <a:xfrm>
          <a:off x="10528300" y="61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160414</xdr:rowOff>
    </xdr:from>
    <xdr:to>
      <xdr:col>50</xdr:col>
      <xdr:colOff>165100</xdr:colOff>
      <xdr:row>36</xdr:row>
      <xdr:rowOff>90564</xdr:rowOff>
    </xdr:to>
    <xdr:sp macro="" textlink="">
      <xdr:nvSpPr>
        <xdr:cNvPr id="312" name="楕円 311"/>
        <xdr:cNvSpPr/>
      </xdr:nvSpPr>
      <xdr:spPr>
        <a:xfrm>
          <a:off x="9588500" y="61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107091</xdr:rowOff>
    </xdr:from>
    <xdr:ext cx="534377" cy="259045"/>
    <xdr:sp macro="" textlink="">
      <xdr:nvSpPr>
        <xdr:cNvPr id="313" name="テキスト ボックス 312"/>
        <xdr:cNvSpPr txBox="1"/>
      </xdr:nvSpPr>
      <xdr:spPr>
        <a:xfrm>
          <a:off x="9372111" y="59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139786</xdr:rowOff>
    </xdr:from>
    <xdr:to>
      <xdr:col>46</xdr:col>
      <xdr:colOff>38100</xdr:colOff>
      <xdr:row>37</xdr:row>
      <xdr:rowOff>69936</xdr:rowOff>
    </xdr:to>
    <xdr:sp macro="" textlink="">
      <xdr:nvSpPr>
        <xdr:cNvPr id="314" name="楕円 313"/>
        <xdr:cNvSpPr/>
      </xdr:nvSpPr>
      <xdr:spPr>
        <a:xfrm>
          <a:off x="8699500" y="6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61063</xdr:rowOff>
    </xdr:from>
    <xdr:ext cx="534377" cy="259045"/>
    <xdr:sp macro="" textlink="">
      <xdr:nvSpPr>
        <xdr:cNvPr id="315" name="テキスト ボックス 314"/>
        <xdr:cNvSpPr txBox="1"/>
      </xdr:nvSpPr>
      <xdr:spPr>
        <a:xfrm>
          <a:off x="8483111" y="64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34996</xdr:rowOff>
    </xdr:from>
    <xdr:to>
      <xdr:col>41</xdr:col>
      <xdr:colOff>101600</xdr:colOff>
      <xdr:row>37</xdr:row>
      <xdr:rowOff>136596</xdr:rowOff>
    </xdr:to>
    <xdr:sp macro="" textlink="">
      <xdr:nvSpPr>
        <xdr:cNvPr id="316" name="楕円 315"/>
        <xdr:cNvSpPr/>
      </xdr:nvSpPr>
      <xdr:spPr>
        <a:xfrm>
          <a:off x="78105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127723</xdr:rowOff>
    </xdr:from>
    <xdr:ext cx="534377" cy="259045"/>
    <xdr:sp macro="" textlink="">
      <xdr:nvSpPr>
        <xdr:cNvPr id="317" name="テキスト ボックス 316"/>
        <xdr:cNvSpPr txBox="1"/>
      </xdr:nvSpPr>
      <xdr:spPr>
        <a:xfrm>
          <a:off x="7594111" y="64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84549</xdr:rowOff>
    </xdr:from>
    <xdr:to>
      <xdr:col>36</xdr:col>
      <xdr:colOff>165100</xdr:colOff>
      <xdr:row>38</xdr:row>
      <xdr:rowOff>14699</xdr:rowOff>
    </xdr:to>
    <xdr:sp macro="" textlink="">
      <xdr:nvSpPr>
        <xdr:cNvPr id="318" name="楕円 317"/>
        <xdr:cNvSpPr/>
      </xdr:nvSpPr>
      <xdr:spPr>
        <a:xfrm>
          <a:off x="6921500" y="64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5826</xdr:rowOff>
    </xdr:from>
    <xdr:ext cx="534377" cy="259045"/>
    <xdr:sp macro="" textlink="">
      <xdr:nvSpPr>
        <xdr:cNvPr id="319" name="テキスト ボックス 318"/>
        <xdr:cNvSpPr txBox="1"/>
      </xdr:nvSpPr>
      <xdr:spPr>
        <a:xfrm>
          <a:off x="6705111" y="65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112250</xdr:rowOff>
    </xdr:from>
    <xdr:to>
      <xdr:col>55</xdr:col>
      <xdr:colOff>0</xdr:colOff>
      <xdr:row>56</xdr:row>
      <xdr:rowOff>162716</xdr:rowOff>
    </xdr:to>
    <xdr:cxnSp macro="">
      <xdr:nvCxnSpPr>
        <xdr:cNvPr id="346" name="直線コネクタ 345"/>
        <xdr:cNvCxnSpPr/>
      </xdr:nvCxnSpPr>
      <xdr:spPr>
        <a:xfrm>
          <a:off x="9639300" y="9713450"/>
          <a:ext cx="8382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72359</xdr:rowOff>
    </xdr:from>
    <xdr:to>
      <xdr:col>50</xdr:col>
      <xdr:colOff>114300</xdr:colOff>
      <xdr:row>56</xdr:row>
      <xdr:rowOff>112250</xdr:rowOff>
    </xdr:to>
    <xdr:cxnSp macro="">
      <xdr:nvCxnSpPr>
        <xdr:cNvPr id="349" name="直線コネクタ 348"/>
        <xdr:cNvCxnSpPr/>
      </xdr:nvCxnSpPr>
      <xdr:spPr>
        <a:xfrm>
          <a:off x="8750300" y="967355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72359</xdr:rowOff>
    </xdr:from>
    <xdr:to>
      <xdr:col>45</xdr:col>
      <xdr:colOff>177800</xdr:colOff>
      <xdr:row>56</xdr:row>
      <xdr:rowOff>159058</xdr:rowOff>
    </xdr:to>
    <xdr:cxnSp macro="">
      <xdr:nvCxnSpPr>
        <xdr:cNvPr id="352" name="直線コネクタ 351"/>
        <xdr:cNvCxnSpPr/>
      </xdr:nvCxnSpPr>
      <xdr:spPr>
        <a:xfrm flipV="1">
          <a:off x="7861300" y="9673559"/>
          <a:ext cx="889000" cy="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156338</xdr:rowOff>
    </xdr:from>
    <xdr:to>
      <xdr:col>41</xdr:col>
      <xdr:colOff>50800</xdr:colOff>
      <xdr:row>56</xdr:row>
      <xdr:rowOff>159058</xdr:rowOff>
    </xdr:to>
    <xdr:cxnSp macro="">
      <xdr:nvCxnSpPr>
        <xdr:cNvPr id="355" name="直線コネクタ 354"/>
        <xdr:cNvCxnSpPr/>
      </xdr:nvCxnSpPr>
      <xdr:spPr>
        <a:xfrm>
          <a:off x="6972300" y="9757538"/>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167602</xdr:rowOff>
    </xdr:from>
    <xdr:ext cx="534377" cy="259045"/>
    <xdr:sp macro="" textlink="">
      <xdr:nvSpPr>
        <xdr:cNvPr id="357" name="テキスト ボックス 356"/>
        <xdr:cNvSpPr txBox="1"/>
      </xdr:nvSpPr>
      <xdr:spPr>
        <a:xfrm>
          <a:off x="7594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164100</xdr:rowOff>
    </xdr:from>
    <xdr:ext cx="534377" cy="259045"/>
    <xdr:sp macro="" textlink="">
      <xdr:nvSpPr>
        <xdr:cNvPr id="359" name="テキスト ボックス 358"/>
        <xdr:cNvSpPr txBox="1"/>
      </xdr:nvSpPr>
      <xdr:spPr>
        <a:xfrm>
          <a:off x="6705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111916</xdr:rowOff>
    </xdr:from>
    <xdr:to>
      <xdr:col>55</xdr:col>
      <xdr:colOff>50800</xdr:colOff>
      <xdr:row>57</xdr:row>
      <xdr:rowOff>42066</xdr:rowOff>
    </xdr:to>
    <xdr:sp macro="" textlink="">
      <xdr:nvSpPr>
        <xdr:cNvPr id="365" name="楕円 364"/>
        <xdr:cNvSpPr/>
      </xdr:nvSpPr>
      <xdr:spPr>
        <a:xfrm>
          <a:off x="104267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90343</xdr:rowOff>
    </xdr:from>
    <xdr:ext cx="534377" cy="259045"/>
    <xdr:sp macro="" textlink="">
      <xdr:nvSpPr>
        <xdr:cNvPr id="366" name="普通建設事業費該当値テキスト"/>
        <xdr:cNvSpPr txBox="1"/>
      </xdr:nvSpPr>
      <xdr:spPr>
        <a:xfrm>
          <a:off x="10528300" y="96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61450</xdr:rowOff>
    </xdr:from>
    <xdr:to>
      <xdr:col>50</xdr:col>
      <xdr:colOff>165100</xdr:colOff>
      <xdr:row>56</xdr:row>
      <xdr:rowOff>163050</xdr:rowOff>
    </xdr:to>
    <xdr:sp macro="" textlink="">
      <xdr:nvSpPr>
        <xdr:cNvPr id="367" name="楕円 366"/>
        <xdr:cNvSpPr/>
      </xdr:nvSpPr>
      <xdr:spPr>
        <a:xfrm>
          <a:off x="9588500" y="9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154177</xdr:rowOff>
    </xdr:from>
    <xdr:ext cx="534377" cy="259045"/>
    <xdr:sp macro="" textlink="">
      <xdr:nvSpPr>
        <xdr:cNvPr id="368" name="テキスト ボックス 367"/>
        <xdr:cNvSpPr txBox="1"/>
      </xdr:nvSpPr>
      <xdr:spPr>
        <a:xfrm>
          <a:off x="9372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21559</xdr:rowOff>
    </xdr:from>
    <xdr:to>
      <xdr:col>46</xdr:col>
      <xdr:colOff>38100</xdr:colOff>
      <xdr:row>56</xdr:row>
      <xdr:rowOff>123159</xdr:rowOff>
    </xdr:to>
    <xdr:sp macro="" textlink="">
      <xdr:nvSpPr>
        <xdr:cNvPr id="369" name="楕円 368"/>
        <xdr:cNvSpPr/>
      </xdr:nvSpPr>
      <xdr:spPr>
        <a:xfrm>
          <a:off x="8699500" y="96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139686</xdr:rowOff>
    </xdr:from>
    <xdr:ext cx="534377" cy="259045"/>
    <xdr:sp macro="" textlink="">
      <xdr:nvSpPr>
        <xdr:cNvPr id="370" name="テキスト ボックス 369"/>
        <xdr:cNvSpPr txBox="1"/>
      </xdr:nvSpPr>
      <xdr:spPr>
        <a:xfrm>
          <a:off x="8483111" y="93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108258</xdr:rowOff>
    </xdr:from>
    <xdr:to>
      <xdr:col>41</xdr:col>
      <xdr:colOff>101600</xdr:colOff>
      <xdr:row>57</xdr:row>
      <xdr:rowOff>38408</xdr:rowOff>
    </xdr:to>
    <xdr:sp macro="" textlink="">
      <xdr:nvSpPr>
        <xdr:cNvPr id="371" name="楕円 370"/>
        <xdr:cNvSpPr/>
      </xdr:nvSpPr>
      <xdr:spPr>
        <a:xfrm>
          <a:off x="7810500" y="97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29535</xdr:rowOff>
    </xdr:from>
    <xdr:ext cx="534377" cy="259045"/>
    <xdr:sp macro="" textlink="">
      <xdr:nvSpPr>
        <xdr:cNvPr id="372" name="テキスト ボックス 371"/>
        <xdr:cNvSpPr txBox="1"/>
      </xdr:nvSpPr>
      <xdr:spPr>
        <a:xfrm>
          <a:off x="7594111" y="98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105538</xdr:rowOff>
    </xdr:from>
    <xdr:to>
      <xdr:col>36</xdr:col>
      <xdr:colOff>165100</xdr:colOff>
      <xdr:row>57</xdr:row>
      <xdr:rowOff>35688</xdr:rowOff>
    </xdr:to>
    <xdr:sp macro="" textlink="">
      <xdr:nvSpPr>
        <xdr:cNvPr id="373" name="楕円 372"/>
        <xdr:cNvSpPr/>
      </xdr:nvSpPr>
      <xdr:spPr>
        <a:xfrm>
          <a:off x="6921500" y="97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26815</xdr:rowOff>
    </xdr:from>
    <xdr:ext cx="534377" cy="259045"/>
    <xdr:sp macro="" textlink="">
      <xdr:nvSpPr>
        <xdr:cNvPr id="374" name="テキスト ボックス 373"/>
        <xdr:cNvSpPr txBox="1"/>
      </xdr:nvSpPr>
      <xdr:spPr>
        <a:xfrm>
          <a:off x="6705111" y="97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26118</xdr:rowOff>
    </xdr:from>
    <xdr:to>
      <xdr:col>55</xdr:col>
      <xdr:colOff>0</xdr:colOff>
      <xdr:row>78</xdr:row>
      <xdr:rowOff>83638</xdr:rowOff>
    </xdr:to>
    <xdr:cxnSp macro="">
      <xdr:nvCxnSpPr>
        <xdr:cNvPr id="405" name="直線コネクタ 404"/>
        <xdr:cNvCxnSpPr/>
      </xdr:nvCxnSpPr>
      <xdr:spPr>
        <a:xfrm>
          <a:off x="9639300" y="13227768"/>
          <a:ext cx="838200" cy="2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74941</xdr:rowOff>
    </xdr:from>
    <xdr:to>
      <xdr:col>50</xdr:col>
      <xdr:colOff>114300</xdr:colOff>
      <xdr:row>77</xdr:row>
      <xdr:rowOff>26118</xdr:rowOff>
    </xdr:to>
    <xdr:cxnSp macro="">
      <xdr:nvCxnSpPr>
        <xdr:cNvPr id="408" name="直線コネクタ 407"/>
        <xdr:cNvCxnSpPr/>
      </xdr:nvCxnSpPr>
      <xdr:spPr>
        <a:xfrm>
          <a:off x="8750300" y="13105141"/>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74941</xdr:rowOff>
    </xdr:from>
    <xdr:to>
      <xdr:col>45</xdr:col>
      <xdr:colOff>177800</xdr:colOff>
      <xdr:row>77</xdr:row>
      <xdr:rowOff>140615</xdr:rowOff>
    </xdr:to>
    <xdr:cxnSp macro="">
      <xdr:nvCxnSpPr>
        <xdr:cNvPr id="411" name="直線コネクタ 410"/>
        <xdr:cNvCxnSpPr/>
      </xdr:nvCxnSpPr>
      <xdr:spPr>
        <a:xfrm flipV="1">
          <a:off x="7861300" y="13105141"/>
          <a:ext cx="889000" cy="2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119158</xdr:rowOff>
    </xdr:from>
    <xdr:ext cx="534377" cy="259045"/>
    <xdr:sp macro="" textlink="">
      <xdr:nvSpPr>
        <xdr:cNvPr id="415" name="テキスト ボックス 414"/>
        <xdr:cNvSpPr txBox="1"/>
      </xdr:nvSpPr>
      <xdr:spPr>
        <a:xfrm>
          <a:off x="7594111" y="129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32838</xdr:rowOff>
    </xdr:from>
    <xdr:to>
      <xdr:col>55</xdr:col>
      <xdr:colOff>50800</xdr:colOff>
      <xdr:row>78</xdr:row>
      <xdr:rowOff>134438</xdr:rowOff>
    </xdr:to>
    <xdr:sp macro="" textlink="">
      <xdr:nvSpPr>
        <xdr:cNvPr id="421" name="楕円 420"/>
        <xdr:cNvSpPr/>
      </xdr:nvSpPr>
      <xdr:spPr>
        <a:xfrm>
          <a:off x="10426700" y="13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11265</xdr:rowOff>
    </xdr:from>
    <xdr:ext cx="534377" cy="259045"/>
    <xdr:sp macro="" textlink="">
      <xdr:nvSpPr>
        <xdr:cNvPr id="422" name="普通建設事業費 （ うち新規整備　）該当値テキスト"/>
        <xdr:cNvSpPr txBox="1"/>
      </xdr:nvSpPr>
      <xdr:spPr>
        <a:xfrm>
          <a:off x="10528300" y="133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146768</xdr:rowOff>
    </xdr:from>
    <xdr:to>
      <xdr:col>50</xdr:col>
      <xdr:colOff>165100</xdr:colOff>
      <xdr:row>77</xdr:row>
      <xdr:rowOff>76918</xdr:rowOff>
    </xdr:to>
    <xdr:sp macro="" textlink="">
      <xdr:nvSpPr>
        <xdr:cNvPr id="423" name="楕円 422"/>
        <xdr:cNvSpPr/>
      </xdr:nvSpPr>
      <xdr:spPr>
        <a:xfrm>
          <a:off x="9588500" y="131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93446</xdr:rowOff>
    </xdr:from>
    <xdr:ext cx="534377" cy="259045"/>
    <xdr:sp macro="" textlink="">
      <xdr:nvSpPr>
        <xdr:cNvPr id="424" name="テキスト ボックス 423"/>
        <xdr:cNvSpPr txBox="1"/>
      </xdr:nvSpPr>
      <xdr:spPr>
        <a:xfrm>
          <a:off x="9372111" y="129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24141</xdr:rowOff>
    </xdr:from>
    <xdr:to>
      <xdr:col>46</xdr:col>
      <xdr:colOff>38100</xdr:colOff>
      <xdr:row>76</xdr:row>
      <xdr:rowOff>125741</xdr:rowOff>
    </xdr:to>
    <xdr:sp macro="" textlink="">
      <xdr:nvSpPr>
        <xdr:cNvPr id="425" name="楕円 424"/>
        <xdr:cNvSpPr/>
      </xdr:nvSpPr>
      <xdr:spPr>
        <a:xfrm>
          <a:off x="8699500" y="130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142268</xdr:rowOff>
    </xdr:from>
    <xdr:ext cx="534377" cy="259045"/>
    <xdr:sp macro="" textlink="">
      <xdr:nvSpPr>
        <xdr:cNvPr id="426" name="テキスト ボックス 425"/>
        <xdr:cNvSpPr txBox="1"/>
      </xdr:nvSpPr>
      <xdr:spPr>
        <a:xfrm>
          <a:off x="8483111" y="128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89815</xdr:rowOff>
    </xdr:from>
    <xdr:to>
      <xdr:col>41</xdr:col>
      <xdr:colOff>101600</xdr:colOff>
      <xdr:row>78</xdr:row>
      <xdr:rowOff>19965</xdr:rowOff>
    </xdr:to>
    <xdr:sp macro="" textlink="">
      <xdr:nvSpPr>
        <xdr:cNvPr id="427" name="楕円 426"/>
        <xdr:cNvSpPr/>
      </xdr:nvSpPr>
      <xdr:spPr>
        <a:xfrm>
          <a:off x="7810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11092</xdr:rowOff>
    </xdr:from>
    <xdr:ext cx="534377" cy="259045"/>
    <xdr:sp macro="" textlink="">
      <xdr:nvSpPr>
        <xdr:cNvPr id="428" name="テキスト ボックス 427"/>
        <xdr:cNvSpPr txBox="1"/>
      </xdr:nvSpPr>
      <xdr:spPr>
        <a:xfrm>
          <a:off x="7594111" y="133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110584</xdr:rowOff>
    </xdr:from>
    <xdr:to>
      <xdr:col>55</xdr:col>
      <xdr:colOff>0</xdr:colOff>
      <xdr:row>97</xdr:row>
      <xdr:rowOff>127713</xdr:rowOff>
    </xdr:to>
    <xdr:cxnSp macro="">
      <xdr:nvCxnSpPr>
        <xdr:cNvPr id="457" name="直線コネクタ 456"/>
        <xdr:cNvCxnSpPr/>
      </xdr:nvCxnSpPr>
      <xdr:spPr>
        <a:xfrm flipV="1">
          <a:off x="9639300" y="16741234"/>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116405</xdr:rowOff>
    </xdr:from>
    <xdr:to>
      <xdr:col>50</xdr:col>
      <xdr:colOff>114300</xdr:colOff>
      <xdr:row>97</xdr:row>
      <xdr:rowOff>127713</xdr:rowOff>
    </xdr:to>
    <xdr:cxnSp macro="">
      <xdr:nvCxnSpPr>
        <xdr:cNvPr id="460" name="直線コネクタ 459"/>
        <xdr:cNvCxnSpPr/>
      </xdr:nvCxnSpPr>
      <xdr:spPr>
        <a:xfrm>
          <a:off x="8750300" y="16747055"/>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116405</xdr:rowOff>
    </xdr:from>
    <xdr:to>
      <xdr:col>45</xdr:col>
      <xdr:colOff>177800</xdr:colOff>
      <xdr:row>97</xdr:row>
      <xdr:rowOff>146802</xdr:rowOff>
    </xdr:to>
    <xdr:cxnSp macro="">
      <xdr:nvCxnSpPr>
        <xdr:cNvPr id="463" name="直線コネクタ 462"/>
        <xdr:cNvCxnSpPr/>
      </xdr:nvCxnSpPr>
      <xdr:spPr>
        <a:xfrm flipV="1">
          <a:off x="7861300" y="16747055"/>
          <a:ext cx="889000" cy="3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26052</xdr:rowOff>
    </xdr:from>
    <xdr:ext cx="534377" cy="259045"/>
    <xdr:sp macro="" textlink="">
      <xdr:nvSpPr>
        <xdr:cNvPr id="467" name="テキスト ボックス 466"/>
        <xdr:cNvSpPr txBox="1"/>
      </xdr:nvSpPr>
      <xdr:spPr>
        <a:xfrm>
          <a:off x="7594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59784</xdr:rowOff>
    </xdr:from>
    <xdr:to>
      <xdr:col>55</xdr:col>
      <xdr:colOff>50800</xdr:colOff>
      <xdr:row>97</xdr:row>
      <xdr:rowOff>161384</xdr:rowOff>
    </xdr:to>
    <xdr:sp macro="" textlink="">
      <xdr:nvSpPr>
        <xdr:cNvPr id="473" name="楕円 472"/>
        <xdr:cNvSpPr/>
      </xdr:nvSpPr>
      <xdr:spPr>
        <a:xfrm>
          <a:off x="10426700" y="166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38211</xdr:rowOff>
    </xdr:from>
    <xdr:ext cx="534377" cy="259045"/>
    <xdr:sp macro="" textlink="">
      <xdr:nvSpPr>
        <xdr:cNvPr id="474" name="普通建設事業費 （ うち更新整備　）該当値テキスト"/>
        <xdr:cNvSpPr txBox="1"/>
      </xdr:nvSpPr>
      <xdr:spPr>
        <a:xfrm>
          <a:off x="10528300" y="166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76913</xdr:rowOff>
    </xdr:from>
    <xdr:to>
      <xdr:col>50</xdr:col>
      <xdr:colOff>165100</xdr:colOff>
      <xdr:row>98</xdr:row>
      <xdr:rowOff>7063</xdr:rowOff>
    </xdr:to>
    <xdr:sp macro="" textlink="">
      <xdr:nvSpPr>
        <xdr:cNvPr id="475" name="楕円 474"/>
        <xdr:cNvSpPr/>
      </xdr:nvSpPr>
      <xdr:spPr>
        <a:xfrm>
          <a:off x="9588500" y="167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169640</xdr:rowOff>
    </xdr:from>
    <xdr:ext cx="534377" cy="259045"/>
    <xdr:sp macro="" textlink="">
      <xdr:nvSpPr>
        <xdr:cNvPr id="476" name="テキスト ボックス 475"/>
        <xdr:cNvSpPr txBox="1"/>
      </xdr:nvSpPr>
      <xdr:spPr>
        <a:xfrm>
          <a:off x="9372111" y="168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65605</xdr:rowOff>
    </xdr:from>
    <xdr:to>
      <xdr:col>46</xdr:col>
      <xdr:colOff>38100</xdr:colOff>
      <xdr:row>97</xdr:row>
      <xdr:rowOff>167205</xdr:rowOff>
    </xdr:to>
    <xdr:sp macro="" textlink="">
      <xdr:nvSpPr>
        <xdr:cNvPr id="477" name="楕円 476"/>
        <xdr:cNvSpPr/>
      </xdr:nvSpPr>
      <xdr:spPr>
        <a:xfrm>
          <a:off x="8699500" y="16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12282</xdr:rowOff>
    </xdr:from>
    <xdr:ext cx="534377" cy="259045"/>
    <xdr:sp macro="" textlink="">
      <xdr:nvSpPr>
        <xdr:cNvPr id="478" name="テキスト ボックス 477"/>
        <xdr:cNvSpPr txBox="1"/>
      </xdr:nvSpPr>
      <xdr:spPr>
        <a:xfrm>
          <a:off x="8483111" y="164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96002</xdr:rowOff>
    </xdr:from>
    <xdr:to>
      <xdr:col>41</xdr:col>
      <xdr:colOff>101600</xdr:colOff>
      <xdr:row>98</xdr:row>
      <xdr:rowOff>26152</xdr:rowOff>
    </xdr:to>
    <xdr:sp macro="" textlink="">
      <xdr:nvSpPr>
        <xdr:cNvPr id="479" name="楕円 478"/>
        <xdr:cNvSpPr/>
      </xdr:nvSpPr>
      <xdr:spPr>
        <a:xfrm>
          <a:off x="7810500" y="167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17279</xdr:rowOff>
    </xdr:from>
    <xdr:ext cx="534377" cy="259045"/>
    <xdr:sp macro="" textlink="">
      <xdr:nvSpPr>
        <xdr:cNvPr id="480" name="テキスト ボックス 479"/>
        <xdr:cNvSpPr txBox="1"/>
      </xdr:nvSpPr>
      <xdr:spPr>
        <a:xfrm>
          <a:off x="7594111" y="168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38164</xdr:rowOff>
    </xdr:from>
    <xdr:to>
      <xdr:col>85</xdr:col>
      <xdr:colOff>127000</xdr:colOff>
      <xdr:row>38</xdr:row>
      <xdr:rowOff>69494</xdr:rowOff>
    </xdr:to>
    <xdr:cxnSp macro="">
      <xdr:nvCxnSpPr>
        <xdr:cNvPr id="509" name="直線コネクタ 508"/>
        <xdr:cNvCxnSpPr/>
      </xdr:nvCxnSpPr>
      <xdr:spPr>
        <a:xfrm flipV="1">
          <a:off x="15481300" y="6553264"/>
          <a:ext cx="8382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69494</xdr:rowOff>
    </xdr:from>
    <xdr:to>
      <xdr:col>81</xdr:col>
      <xdr:colOff>50800</xdr:colOff>
      <xdr:row>39</xdr:row>
      <xdr:rowOff>14808</xdr:rowOff>
    </xdr:to>
    <xdr:cxnSp macro="">
      <xdr:nvCxnSpPr>
        <xdr:cNvPr id="512" name="直線コネクタ 511"/>
        <xdr:cNvCxnSpPr/>
      </xdr:nvCxnSpPr>
      <xdr:spPr>
        <a:xfrm flipV="1">
          <a:off x="14592300" y="6584594"/>
          <a:ext cx="889000" cy="1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14135</xdr:rowOff>
    </xdr:from>
    <xdr:to>
      <xdr:col>76</xdr:col>
      <xdr:colOff>114300</xdr:colOff>
      <xdr:row>39</xdr:row>
      <xdr:rowOff>14808</xdr:rowOff>
    </xdr:to>
    <xdr:cxnSp macro="">
      <xdr:nvCxnSpPr>
        <xdr:cNvPr id="515" name="直線コネクタ 514"/>
        <xdr:cNvCxnSpPr/>
      </xdr:nvCxnSpPr>
      <xdr:spPr>
        <a:xfrm>
          <a:off x="13703300" y="6700685"/>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14135</xdr:rowOff>
    </xdr:from>
    <xdr:to>
      <xdr:col>71</xdr:col>
      <xdr:colOff>177800</xdr:colOff>
      <xdr:row>39</xdr:row>
      <xdr:rowOff>26353</xdr:rowOff>
    </xdr:to>
    <xdr:cxnSp macro="">
      <xdr:nvCxnSpPr>
        <xdr:cNvPr id="518" name="直線コネクタ 517"/>
        <xdr:cNvCxnSpPr/>
      </xdr:nvCxnSpPr>
      <xdr:spPr>
        <a:xfrm flipV="1">
          <a:off x="12814300" y="6700685"/>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158814</xdr:rowOff>
    </xdr:from>
    <xdr:to>
      <xdr:col>85</xdr:col>
      <xdr:colOff>177800</xdr:colOff>
      <xdr:row>38</xdr:row>
      <xdr:rowOff>88964</xdr:rowOff>
    </xdr:to>
    <xdr:sp macro="" textlink="">
      <xdr:nvSpPr>
        <xdr:cNvPr id="528" name="楕円 527"/>
        <xdr:cNvSpPr/>
      </xdr:nvSpPr>
      <xdr:spPr>
        <a:xfrm>
          <a:off x="162687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10241</xdr:rowOff>
    </xdr:from>
    <xdr:ext cx="534377" cy="259045"/>
    <xdr:sp macro="" textlink="">
      <xdr:nvSpPr>
        <xdr:cNvPr id="529" name="災害復旧事業費該当値テキスト"/>
        <xdr:cNvSpPr txBox="1"/>
      </xdr:nvSpPr>
      <xdr:spPr>
        <a:xfrm>
          <a:off x="16370300" y="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18694</xdr:rowOff>
    </xdr:from>
    <xdr:to>
      <xdr:col>81</xdr:col>
      <xdr:colOff>101600</xdr:colOff>
      <xdr:row>38</xdr:row>
      <xdr:rowOff>120294</xdr:rowOff>
    </xdr:to>
    <xdr:sp macro="" textlink="">
      <xdr:nvSpPr>
        <xdr:cNvPr id="530" name="楕円 529"/>
        <xdr:cNvSpPr/>
      </xdr:nvSpPr>
      <xdr:spPr>
        <a:xfrm>
          <a:off x="15430500" y="65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136821</xdr:rowOff>
    </xdr:from>
    <xdr:ext cx="534377" cy="259045"/>
    <xdr:sp macro="" textlink="">
      <xdr:nvSpPr>
        <xdr:cNvPr id="531" name="テキスト ボックス 530"/>
        <xdr:cNvSpPr txBox="1"/>
      </xdr:nvSpPr>
      <xdr:spPr>
        <a:xfrm>
          <a:off x="15214111" y="63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135458</xdr:rowOff>
    </xdr:from>
    <xdr:to>
      <xdr:col>76</xdr:col>
      <xdr:colOff>165100</xdr:colOff>
      <xdr:row>39</xdr:row>
      <xdr:rowOff>65608</xdr:rowOff>
    </xdr:to>
    <xdr:sp macro="" textlink="">
      <xdr:nvSpPr>
        <xdr:cNvPr id="532" name="楕円 531"/>
        <xdr:cNvSpPr/>
      </xdr:nvSpPr>
      <xdr:spPr>
        <a:xfrm>
          <a:off x="14541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56735</xdr:rowOff>
    </xdr:from>
    <xdr:ext cx="469744" cy="259045"/>
    <xdr:sp macro="" textlink="">
      <xdr:nvSpPr>
        <xdr:cNvPr id="533" name="テキスト ボックス 532"/>
        <xdr:cNvSpPr txBox="1"/>
      </xdr:nvSpPr>
      <xdr:spPr>
        <a:xfrm>
          <a:off x="14357428" y="67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134785</xdr:rowOff>
    </xdr:from>
    <xdr:to>
      <xdr:col>72</xdr:col>
      <xdr:colOff>38100</xdr:colOff>
      <xdr:row>39</xdr:row>
      <xdr:rowOff>64935</xdr:rowOff>
    </xdr:to>
    <xdr:sp macro="" textlink="">
      <xdr:nvSpPr>
        <xdr:cNvPr id="534" name="楕円 533"/>
        <xdr:cNvSpPr/>
      </xdr:nvSpPr>
      <xdr:spPr>
        <a:xfrm>
          <a:off x="13652500" y="66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56062</xdr:rowOff>
    </xdr:from>
    <xdr:ext cx="469744" cy="259045"/>
    <xdr:sp macro="" textlink="">
      <xdr:nvSpPr>
        <xdr:cNvPr id="535" name="テキスト ボックス 534"/>
        <xdr:cNvSpPr txBox="1"/>
      </xdr:nvSpPr>
      <xdr:spPr>
        <a:xfrm>
          <a:off x="13468428" y="674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147003</xdr:rowOff>
    </xdr:from>
    <xdr:to>
      <xdr:col>67</xdr:col>
      <xdr:colOff>101600</xdr:colOff>
      <xdr:row>39</xdr:row>
      <xdr:rowOff>77153</xdr:rowOff>
    </xdr:to>
    <xdr:sp macro="" textlink="">
      <xdr:nvSpPr>
        <xdr:cNvPr id="536" name="楕円 535"/>
        <xdr:cNvSpPr/>
      </xdr:nvSpPr>
      <xdr:spPr>
        <a:xfrm>
          <a:off x="12763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68280</xdr:rowOff>
    </xdr:from>
    <xdr:ext cx="469744" cy="259045"/>
    <xdr:sp macro="" textlink="">
      <xdr:nvSpPr>
        <xdr:cNvPr id="537" name="テキスト ボックス 536"/>
        <xdr:cNvSpPr txBox="1"/>
      </xdr:nvSpPr>
      <xdr:spPr>
        <a:xfrm>
          <a:off x="12579428" y="67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20527</xdr:rowOff>
    </xdr:from>
    <xdr:to>
      <xdr:col>85</xdr:col>
      <xdr:colOff>127000</xdr:colOff>
      <xdr:row>78</xdr:row>
      <xdr:rowOff>20588</xdr:rowOff>
    </xdr:to>
    <xdr:cxnSp macro="">
      <xdr:nvCxnSpPr>
        <xdr:cNvPr id="623" name="直線コネクタ 622"/>
        <xdr:cNvCxnSpPr/>
      </xdr:nvCxnSpPr>
      <xdr:spPr>
        <a:xfrm>
          <a:off x="15481300" y="13393627"/>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17080</xdr:rowOff>
    </xdr:from>
    <xdr:to>
      <xdr:col>81</xdr:col>
      <xdr:colOff>50800</xdr:colOff>
      <xdr:row>78</xdr:row>
      <xdr:rowOff>20527</xdr:rowOff>
    </xdr:to>
    <xdr:cxnSp macro="">
      <xdr:nvCxnSpPr>
        <xdr:cNvPr id="626" name="直線コネクタ 625"/>
        <xdr:cNvCxnSpPr/>
      </xdr:nvCxnSpPr>
      <xdr:spPr>
        <a:xfrm>
          <a:off x="14592300" y="13390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168427</xdr:rowOff>
    </xdr:from>
    <xdr:to>
      <xdr:col>76</xdr:col>
      <xdr:colOff>114300</xdr:colOff>
      <xdr:row>78</xdr:row>
      <xdr:rowOff>17080</xdr:rowOff>
    </xdr:to>
    <xdr:cxnSp macro="">
      <xdr:nvCxnSpPr>
        <xdr:cNvPr id="629" name="直線コネクタ 628"/>
        <xdr:cNvCxnSpPr/>
      </xdr:nvCxnSpPr>
      <xdr:spPr>
        <a:xfrm>
          <a:off x="13703300" y="13370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163928</xdr:rowOff>
    </xdr:from>
    <xdr:to>
      <xdr:col>71</xdr:col>
      <xdr:colOff>177800</xdr:colOff>
      <xdr:row>77</xdr:row>
      <xdr:rowOff>168427</xdr:rowOff>
    </xdr:to>
    <xdr:cxnSp macro="">
      <xdr:nvCxnSpPr>
        <xdr:cNvPr id="632" name="直線コネクタ 631"/>
        <xdr:cNvCxnSpPr/>
      </xdr:nvCxnSpPr>
      <xdr:spPr>
        <a:xfrm>
          <a:off x="12814300" y="1336557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36965</xdr:rowOff>
    </xdr:from>
    <xdr:ext cx="534377" cy="259045"/>
    <xdr:sp macro="" textlink="">
      <xdr:nvSpPr>
        <xdr:cNvPr id="634" name="テキスト ボックス 633"/>
        <xdr:cNvSpPr txBox="1"/>
      </xdr:nvSpPr>
      <xdr:spPr>
        <a:xfrm>
          <a:off x="13436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39132</xdr:rowOff>
    </xdr:from>
    <xdr:ext cx="534377" cy="259045"/>
    <xdr:sp macro="" textlink="">
      <xdr:nvSpPr>
        <xdr:cNvPr id="636" name="テキスト ボックス 635"/>
        <xdr:cNvSpPr txBox="1"/>
      </xdr:nvSpPr>
      <xdr:spPr>
        <a:xfrm>
          <a:off x="12547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141238</xdr:rowOff>
    </xdr:from>
    <xdr:to>
      <xdr:col>85</xdr:col>
      <xdr:colOff>177800</xdr:colOff>
      <xdr:row>78</xdr:row>
      <xdr:rowOff>71388</xdr:rowOff>
    </xdr:to>
    <xdr:sp macro="" textlink="">
      <xdr:nvSpPr>
        <xdr:cNvPr id="642" name="楕円 641"/>
        <xdr:cNvSpPr/>
      </xdr:nvSpPr>
      <xdr:spPr>
        <a:xfrm>
          <a:off x="16268700" y="133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56165</xdr:rowOff>
    </xdr:from>
    <xdr:ext cx="534377" cy="259045"/>
    <xdr:sp macro="" textlink="">
      <xdr:nvSpPr>
        <xdr:cNvPr id="643" name="公債費該当値テキスト"/>
        <xdr:cNvSpPr txBox="1"/>
      </xdr:nvSpPr>
      <xdr:spPr>
        <a:xfrm>
          <a:off x="16370300" y="132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141177</xdr:rowOff>
    </xdr:from>
    <xdr:to>
      <xdr:col>81</xdr:col>
      <xdr:colOff>101600</xdr:colOff>
      <xdr:row>78</xdr:row>
      <xdr:rowOff>71327</xdr:rowOff>
    </xdr:to>
    <xdr:sp macro="" textlink="">
      <xdr:nvSpPr>
        <xdr:cNvPr id="644" name="楕円 643"/>
        <xdr:cNvSpPr/>
      </xdr:nvSpPr>
      <xdr:spPr>
        <a:xfrm>
          <a:off x="15430500" y="133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62454</xdr:rowOff>
    </xdr:from>
    <xdr:ext cx="534377" cy="259045"/>
    <xdr:sp macro="" textlink="">
      <xdr:nvSpPr>
        <xdr:cNvPr id="645" name="テキスト ボックス 644"/>
        <xdr:cNvSpPr txBox="1"/>
      </xdr:nvSpPr>
      <xdr:spPr>
        <a:xfrm>
          <a:off x="15214111" y="134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137730</xdr:rowOff>
    </xdr:from>
    <xdr:to>
      <xdr:col>76</xdr:col>
      <xdr:colOff>165100</xdr:colOff>
      <xdr:row>78</xdr:row>
      <xdr:rowOff>67880</xdr:rowOff>
    </xdr:to>
    <xdr:sp macro="" textlink="">
      <xdr:nvSpPr>
        <xdr:cNvPr id="646" name="楕円 645"/>
        <xdr:cNvSpPr/>
      </xdr:nvSpPr>
      <xdr:spPr>
        <a:xfrm>
          <a:off x="14541500" y="133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59007</xdr:rowOff>
    </xdr:from>
    <xdr:ext cx="534377" cy="259045"/>
    <xdr:sp macro="" textlink="">
      <xdr:nvSpPr>
        <xdr:cNvPr id="647" name="テキスト ボックス 646"/>
        <xdr:cNvSpPr txBox="1"/>
      </xdr:nvSpPr>
      <xdr:spPr>
        <a:xfrm>
          <a:off x="14325111" y="134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117627</xdr:rowOff>
    </xdr:from>
    <xdr:to>
      <xdr:col>72</xdr:col>
      <xdr:colOff>38100</xdr:colOff>
      <xdr:row>78</xdr:row>
      <xdr:rowOff>47777</xdr:rowOff>
    </xdr:to>
    <xdr:sp macro="" textlink="">
      <xdr:nvSpPr>
        <xdr:cNvPr id="648" name="楕円 647"/>
        <xdr:cNvSpPr/>
      </xdr:nvSpPr>
      <xdr:spPr>
        <a:xfrm>
          <a:off x="13652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38904</xdr:rowOff>
    </xdr:from>
    <xdr:ext cx="534377" cy="259045"/>
    <xdr:sp macro="" textlink="">
      <xdr:nvSpPr>
        <xdr:cNvPr id="649" name="テキスト ボックス 648"/>
        <xdr:cNvSpPr txBox="1"/>
      </xdr:nvSpPr>
      <xdr:spPr>
        <a:xfrm>
          <a:off x="13436111" y="134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113128</xdr:rowOff>
    </xdr:from>
    <xdr:to>
      <xdr:col>67</xdr:col>
      <xdr:colOff>101600</xdr:colOff>
      <xdr:row>78</xdr:row>
      <xdr:rowOff>43278</xdr:rowOff>
    </xdr:to>
    <xdr:sp macro="" textlink="">
      <xdr:nvSpPr>
        <xdr:cNvPr id="650" name="楕円 649"/>
        <xdr:cNvSpPr/>
      </xdr:nvSpPr>
      <xdr:spPr>
        <a:xfrm>
          <a:off x="12763500" y="133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34405</xdr:rowOff>
    </xdr:from>
    <xdr:ext cx="534377" cy="259045"/>
    <xdr:sp macro="" textlink="">
      <xdr:nvSpPr>
        <xdr:cNvPr id="651" name="テキスト ボックス 650"/>
        <xdr:cNvSpPr txBox="1"/>
      </xdr:nvSpPr>
      <xdr:spPr>
        <a:xfrm>
          <a:off x="12547111" y="134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105783</xdr:rowOff>
    </xdr:from>
    <xdr:to>
      <xdr:col>85</xdr:col>
      <xdr:colOff>127000</xdr:colOff>
      <xdr:row>98</xdr:row>
      <xdr:rowOff>127081</xdr:rowOff>
    </xdr:to>
    <xdr:cxnSp macro="">
      <xdr:nvCxnSpPr>
        <xdr:cNvPr id="680" name="直線コネクタ 679"/>
        <xdr:cNvCxnSpPr/>
      </xdr:nvCxnSpPr>
      <xdr:spPr>
        <a:xfrm flipV="1">
          <a:off x="15481300" y="16907883"/>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91419</xdr:rowOff>
    </xdr:from>
    <xdr:to>
      <xdr:col>81</xdr:col>
      <xdr:colOff>50800</xdr:colOff>
      <xdr:row>98</xdr:row>
      <xdr:rowOff>127081</xdr:rowOff>
    </xdr:to>
    <xdr:cxnSp macro="">
      <xdr:nvCxnSpPr>
        <xdr:cNvPr id="683" name="直線コネクタ 682"/>
        <xdr:cNvCxnSpPr/>
      </xdr:nvCxnSpPr>
      <xdr:spPr>
        <a:xfrm>
          <a:off x="14592300" y="16893519"/>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75563</xdr:rowOff>
    </xdr:from>
    <xdr:to>
      <xdr:col>76</xdr:col>
      <xdr:colOff>114300</xdr:colOff>
      <xdr:row>98</xdr:row>
      <xdr:rowOff>91419</xdr:rowOff>
    </xdr:to>
    <xdr:cxnSp macro="">
      <xdr:nvCxnSpPr>
        <xdr:cNvPr id="686" name="直線コネクタ 685"/>
        <xdr:cNvCxnSpPr/>
      </xdr:nvCxnSpPr>
      <xdr:spPr>
        <a:xfrm>
          <a:off x="13703300" y="16877663"/>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25949</xdr:rowOff>
    </xdr:from>
    <xdr:to>
      <xdr:col>71</xdr:col>
      <xdr:colOff>177800</xdr:colOff>
      <xdr:row>98</xdr:row>
      <xdr:rowOff>75563</xdr:rowOff>
    </xdr:to>
    <xdr:cxnSp macro="">
      <xdr:nvCxnSpPr>
        <xdr:cNvPr id="689" name="直線コネクタ 688"/>
        <xdr:cNvCxnSpPr/>
      </xdr:nvCxnSpPr>
      <xdr:spPr>
        <a:xfrm>
          <a:off x="12814300" y="16828049"/>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1" name="テキスト ボックス 690"/>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83283</xdr:rowOff>
    </xdr:from>
    <xdr:ext cx="534377" cy="259045"/>
    <xdr:sp macro="" textlink="">
      <xdr:nvSpPr>
        <xdr:cNvPr id="693" name="テキスト ボックス 692"/>
        <xdr:cNvSpPr txBox="1"/>
      </xdr:nvSpPr>
      <xdr:spPr>
        <a:xfrm>
          <a:off x="12547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54983</xdr:rowOff>
    </xdr:from>
    <xdr:to>
      <xdr:col>85</xdr:col>
      <xdr:colOff>177800</xdr:colOff>
      <xdr:row>98</xdr:row>
      <xdr:rowOff>156583</xdr:rowOff>
    </xdr:to>
    <xdr:sp macro="" textlink="">
      <xdr:nvSpPr>
        <xdr:cNvPr id="699" name="楕円 698"/>
        <xdr:cNvSpPr/>
      </xdr:nvSpPr>
      <xdr:spPr>
        <a:xfrm>
          <a:off x="16268700" y="168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160931</xdr:rowOff>
    </xdr:from>
    <xdr:ext cx="534377" cy="259045"/>
    <xdr:sp macro="" textlink="">
      <xdr:nvSpPr>
        <xdr:cNvPr id="700" name="積立金該当値テキスト"/>
        <xdr:cNvSpPr txBox="1"/>
      </xdr:nvSpPr>
      <xdr:spPr>
        <a:xfrm>
          <a:off x="16370300"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76281</xdr:rowOff>
    </xdr:from>
    <xdr:to>
      <xdr:col>81</xdr:col>
      <xdr:colOff>101600</xdr:colOff>
      <xdr:row>99</xdr:row>
      <xdr:rowOff>6431</xdr:rowOff>
    </xdr:to>
    <xdr:sp macro="" textlink="">
      <xdr:nvSpPr>
        <xdr:cNvPr id="701" name="楕円 700"/>
        <xdr:cNvSpPr/>
      </xdr:nvSpPr>
      <xdr:spPr>
        <a:xfrm>
          <a:off x="15430500" y="168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169008</xdr:rowOff>
    </xdr:from>
    <xdr:ext cx="534377" cy="259045"/>
    <xdr:sp macro="" textlink="">
      <xdr:nvSpPr>
        <xdr:cNvPr id="702" name="テキスト ボックス 701"/>
        <xdr:cNvSpPr txBox="1"/>
      </xdr:nvSpPr>
      <xdr:spPr>
        <a:xfrm>
          <a:off x="15214111" y="1697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40619</xdr:rowOff>
    </xdr:from>
    <xdr:to>
      <xdr:col>76</xdr:col>
      <xdr:colOff>165100</xdr:colOff>
      <xdr:row>98</xdr:row>
      <xdr:rowOff>142219</xdr:rowOff>
    </xdr:to>
    <xdr:sp macro="" textlink="">
      <xdr:nvSpPr>
        <xdr:cNvPr id="703" name="楕円 702"/>
        <xdr:cNvSpPr/>
      </xdr:nvSpPr>
      <xdr:spPr>
        <a:xfrm>
          <a:off x="14541500" y="168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133346</xdr:rowOff>
    </xdr:from>
    <xdr:ext cx="534377" cy="259045"/>
    <xdr:sp macro="" textlink="">
      <xdr:nvSpPr>
        <xdr:cNvPr id="704" name="テキスト ボックス 703"/>
        <xdr:cNvSpPr txBox="1"/>
      </xdr:nvSpPr>
      <xdr:spPr>
        <a:xfrm>
          <a:off x="14325111" y="169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24763</xdr:rowOff>
    </xdr:from>
    <xdr:to>
      <xdr:col>72</xdr:col>
      <xdr:colOff>38100</xdr:colOff>
      <xdr:row>98</xdr:row>
      <xdr:rowOff>126363</xdr:rowOff>
    </xdr:to>
    <xdr:sp macro="" textlink="">
      <xdr:nvSpPr>
        <xdr:cNvPr id="705" name="楕円 704"/>
        <xdr:cNvSpPr/>
      </xdr:nvSpPr>
      <xdr:spPr>
        <a:xfrm>
          <a:off x="13652500" y="16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142890</xdr:rowOff>
    </xdr:from>
    <xdr:ext cx="534377" cy="259045"/>
    <xdr:sp macro="" textlink="">
      <xdr:nvSpPr>
        <xdr:cNvPr id="706" name="テキスト ボックス 705"/>
        <xdr:cNvSpPr txBox="1"/>
      </xdr:nvSpPr>
      <xdr:spPr>
        <a:xfrm>
          <a:off x="13436111" y="166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146599</xdr:rowOff>
    </xdr:from>
    <xdr:to>
      <xdr:col>67</xdr:col>
      <xdr:colOff>101600</xdr:colOff>
      <xdr:row>98</xdr:row>
      <xdr:rowOff>76749</xdr:rowOff>
    </xdr:to>
    <xdr:sp macro="" textlink="">
      <xdr:nvSpPr>
        <xdr:cNvPr id="707" name="楕円 706"/>
        <xdr:cNvSpPr/>
      </xdr:nvSpPr>
      <xdr:spPr>
        <a:xfrm>
          <a:off x="12763500" y="167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93276</xdr:rowOff>
    </xdr:from>
    <xdr:ext cx="534377" cy="259045"/>
    <xdr:sp macro="" textlink="">
      <xdr:nvSpPr>
        <xdr:cNvPr id="708" name="テキスト ボックス 707"/>
        <xdr:cNvSpPr txBox="1"/>
      </xdr:nvSpPr>
      <xdr:spPr>
        <a:xfrm>
          <a:off x="12547111" y="165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70168</xdr:rowOff>
    </xdr:from>
    <xdr:to>
      <xdr:col>116</xdr:col>
      <xdr:colOff>63500</xdr:colOff>
      <xdr:row>38</xdr:row>
      <xdr:rowOff>121069</xdr:rowOff>
    </xdr:to>
    <xdr:cxnSp macro="">
      <xdr:nvCxnSpPr>
        <xdr:cNvPr id="737" name="直線コネクタ 736"/>
        <xdr:cNvCxnSpPr/>
      </xdr:nvCxnSpPr>
      <xdr:spPr>
        <a:xfrm>
          <a:off x="21323300" y="6585268"/>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70168</xdr:rowOff>
    </xdr:from>
    <xdr:to>
      <xdr:col>111</xdr:col>
      <xdr:colOff>177800</xdr:colOff>
      <xdr:row>38</xdr:row>
      <xdr:rowOff>146977</xdr:rowOff>
    </xdr:to>
    <xdr:cxnSp macro="">
      <xdr:nvCxnSpPr>
        <xdr:cNvPr id="740" name="直線コネクタ 739"/>
        <xdr:cNvCxnSpPr/>
      </xdr:nvCxnSpPr>
      <xdr:spPr>
        <a:xfrm flipV="1">
          <a:off x="20434300" y="6585268"/>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44145</xdr:rowOff>
    </xdr:from>
    <xdr:to>
      <xdr:col>107</xdr:col>
      <xdr:colOff>50800</xdr:colOff>
      <xdr:row>38</xdr:row>
      <xdr:rowOff>146977</xdr:rowOff>
    </xdr:to>
    <xdr:cxnSp macro="">
      <xdr:nvCxnSpPr>
        <xdr:cNvPr id="743" name="直線コネクタ 742"/>
        <xdr:cNvCxnSpPr/>
      </xdr:nvCxnSpPr>
      <xdr:spPr>
        <a:xfrm>
          <a:off x="19545300" y="6559245"/>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44145</xdr:rowOff>
    </xdr:from>
    <xdr:to>
      <xdr:col>102</xdr:col>
      <xdr:colOff>114300</xdr:colOff>
      <xdr:row>39</xdr:row>
      <xdr:rowOff>42621</xdr:rowOff>
    </xdr:to>
    <xdr:cxnSp macro="">
      <xdr:nvCxnSpPr>
        <xdr:cNvPr id="746" name="直線コネクタ 745"/>
        <xdr:cNvCxnSpPr/>
      </xdr:nvCxnSpPr>
      <xdr:spPr>
        <a:xfrm flipV="1">
          <a:off x="18656300" y="6559245"/>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151337</xdr:rowOff>
    </xdr:from>
    <xdr:ext cx="469744" cy="259045"/>
    <xdr:sp macro="" textlink="">
      <xdr:nvSpPr>
        <xdr:cNvPr id="748" name="テキスト ボックス 747"/>
        <xdr:cNvSpPr txBox="1"/>
      </xdr:nvSpPr>
      <xdr:spPr>
        <a:xfrm>
          <a:off x="19310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70269</xdr:rowOff>
    </xdr:from>
    <xdr:to>
      <xdr:col>116</xdr:col>
      <xdr:colOff>114300</xdr:colOff>
      <xdr:row>39</xdr:row>
      <xdr:rowOff>419</xdr:rowOff>
    </xdr:to>
    <xdr:sp macro="" textlink="">
      <xdr:nvSpPr>
        <xdr:cNvPr id="756" name="楕円 755"/>
        <xdr:cNvSpPr/>
      </xdr:nvSpPr>
      <xdr:spPr>
        <a:xfrm>
          <a:off x="22110700" y="65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29646</xdr:rowOff>
    </xdr:from>
    <xdr:ext cx="469744" cy="259045"/>
    <xdr:sp macro="" textlink="">
      <xdr:nvSpPr>
        <xdr:cNvPr id="757" name="投資及び出資金該当値テキスト"/>
        <xdr:cNvSpPr txBox="1"/>
      </xdr:nvSpPr>
      <xdr:spPr>
        <a:xfrm>
          <a:off x="22212300" y="637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19368</xdr:rowOff>
    </xdr:from>
    <xdr:to>
      <xdr:col>112</xdr:col>
      <xdr:colOff>38100</xdr:colOff>
      <xdr:row>38</xdr:row>
      <xdr:rowOff>120968</xdr:rowOff>
    </xdr:to>
    <xdr:sp macro="" textlink="">
      <xdr:nvSpPr>
        <xdr:cNvPr id="758" name="楕円 757"/>
        <xdr:cNvSpPr/>
      </xdr:nvSpPr>
      <xdr:spPr>
        <a:xfrm>
          <a:off x="212725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137494</xdr:rowOff>
    </xdr:from>
    <xdr:ext cx="469744" cy="259045"/>
    <xdr:sp macro="" textlink="">
      <xdr:nvSpPr>
        <xdr:cNvPr id="759" name="テキスト ボックス 758"/>
        <xdr:cNvSpPr txBox="1"/>
      </xdr:nvSpPr>
      <xdr:spPr>
        <a:xfrm>
          <a:off x="21088428" y="630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96177</xdr:rowOff>
    </xdr:from>
    <xdr:to>
      <xdr:col>107</xdr:col>
      <xdr:colOff>101600</xdr:colOff>
      <xdr:row>39</xdr:row>
      <xdr:rowOff>26327</xdr:rowOff>
    </xdr:to>
    <xdr:sp macro="" textlink="">
      <xdr:nvSpPr>
        <xdr:cNvPr id="760" name="楕円 759"/>
        <xdr:cNvSpPr/>
      </xdr:nvSpPr>
      <xdr:spPr>
        <a:xfrm>
          <a:off x="20383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17454</xdr:rowOff>
    </xdr:from>
    <xdr:ext cx="469744" cy="259045"/>
    <xdr:sp macro="" textlink="">
      <xdr:nvSpPr>
        <xdr:cNvPr id="761" name="テキスト ボックス 760"/>
        <xdr:cNvSpPr txBox="1"/>
      </xdr:nvSpPr>
      <xdr:spPr>
        <a:xfrm>
          <a:off x="20199428" y="67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164795</xdr:rowOff>
    </xdr:from>
    <xdr:to>
      <xdr:col>102</xdr:col>
      <xdr:colOff>165100</xdr:colOff>
      <xdr:row>38</xdr:row>
      <xdr:rowOff>94945</xdr:rowOff>
    </xdr:to>
    <xdr:sp macro="" textlink="">
      <xdr:nvSpPr>
        <xdr:cNvPr id="762" name="楕円 761"/>
        <xdr:cNvSpPr/>
      </xdr:nvSpPr>
      <xdr:spPr>
        <a:xfrm>
          <a:off x="19494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111472</xdr:rowOff>
    </xdr:from>
    <xdr:ext cx="469744" cy="259045"/>
    <xdr:sp macro="" textlink="">
      <xdr:nvSpPr>
        <xdr:cNvPr id="763" name="テキスト ボックス 762"/>
        <xdr:cNvSpPr txBox="1"/>
      </xdr:nvSpPr>
      <xdr:spPr>
        <a:xfrm>
          <a:off x="19310428" y="6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163271</xdr:rowOff>
    </xdr:from>
    <xdr:to>
      <xdr:col>98</xdr:col>
      <xdr:colOff>38100</xdr:colOff>
      <xdr:row>39</xdr:row>
      <xdr:rowOff>93421</xdr:rowOff>
    </xdr:to>
    <xdr:sp macro="" textlink="">
      <xdr:nvSpPr>
        <xdr:cNvPr id="764" name="楕円 763"/>
        <xdr:cNvSpPr/>
      </xdr:nvSpPr>
      <xdr:spPr>
        <a:xfrm>
          <a:off x="18605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84548</xdr:rowOff>
    </xdr:from>
    <xdr:ext cx="313932" cy="259045"/>
    <xdr:sp macro="" textlink="">
      <xdr:nvSpPr>
        <xdr:cNvPr id="765" name="テキスト ボックス 764"/>
        <xdr:cNvSpPr txBox="1"/>
      </xdr:nvSpPr>
      <xdr:spPr>
        <a:xfrm>
          <a:off x="18499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161692</xdr:rowOff>
    </xdr:from>
    <xdr:to>
      <xdr:col>116</xdr:col>
      <xdr:colOff>63500</xdr:colOff>
      <xdr:row>57</xdr:row>
      <xdr:rowOff>163200</xdr:rowOff>
    </xdr:to>
    <xdr:cxnSp macro="">
      <xdr:nvCxnSpPr>
        <xdr:cNvPr id="792" name="直線コネクタ 791"/>
        <xdr:cNvCxnSpPr/>
      </xdr:nvCxnSpPr>
      <xdr:spPr>
        <a:xfrm flipV="1">
          <a:off x="21323300" y="993434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163200</xdr:rowOff>
    </xdr:from>
    <xdr:to>
      <xdr:col>111</xdr:col>
      <xdr:colOff>177800</xdr:colOff>
      <xdr:row>57</xdr:row>
      <xdr:rowOff>165852</xdr:rowOff>
    </xdr:to>
    <xdr:cxnSp macro="">
      <xdr:nvCxnSpPr>
        <xdr:cNvPr id="795" name="直線コネクタ 794"/>
        <xdr:cNvCxnSpPr/>
      </xdr:nvCxnSpPr>
      <xdr:spPr>
        <a:xfrm flipV="1">
          <a:off x="20434300" y="993585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165852</xdr:rowOff>
    </xdr:from>
    <xdr:to>
      <xdr:col>107</xdr:col>
      <xdr:colOff>50800</xdr:colOff>
      <xdr:row>57</xdr:row>
      <xdr:rowOff>167818</xdr:rowOff>
    </xdr:to>
    <xdr:cxnSp macro="">
      <xdr:nvCxnSpPr>
        <xdr:cNvPr id="798" name="直線コネクタ 797"/>
        <xdr:cNvCxnSpPr/>
      </xdr:nvCxnSpPr>
      <xdr:spPr>
        <a:xfrm flipV="1">
          <a:off x="19545300" y="993850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167818</xdr:rowOff>
    </xdr:from>
    <xdr:to>
      <xdr:col>102</xdr:col>
      <xdr:colOff>114300</xdr:colOff>
      <xdr:row>58</xdr:row>
      <xdr:rowOff>3226</xdr:rowOff>
    </xdr:to>
    <xdr:cxnSp macro="">
      <xdr:nvCxnSpPr>
        <xdr:cNvPr id="801" name="直線コネクタ 800"/>
        <xdr:cNvCxnSpPr/>
      </xdr:nvCxnSpPr>
      <xdr:spPr>
        <a:xfrm flipV="1">
          <a:off x="18656300" y="99404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3" name="テキスト ボックス 802"/>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110892</xdr:rowOff>
    </xdr:from>
    <xdr:to>
      <xdr:col>116</xdr:col>
      <xdr:colOff>114300</xdr:colOff>
      <xdr:row>58</xdr:row>
      <xdr:rowOff>41042</xdr:rowOff>
    </xdr:to>
    <xdr:sp macro="" textlink="">
      <xdr:nvSpPr>
        <xdr:cNvPr id="811" name="楕円 810"/>
        <xdr:cNvSpPr/>
      </xdr:nvSpPr>
      <xdr:spPr>
        <a:xfrm>
          <a:off x="221107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133769</xdr:rowOff>
    </xdr:from>
    <xdr:ext cx="469744" cy="259045"/>
    <xdr:sp macro="" textlink="">
      <xdr:nvSpPr>
        <xdr:cNvPr id="812" name="貸付金該当値テキスト"/>
        <xdr:cNvSpPr txBox="1"/>
      </xdr:nvSpPr>
      <xdr:spPr>
        <a:xfrm>
          <a:off x="22212300" y="973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112400</xdr:rowOff>
    </xdr:from>
    <xdr:to>
      <xdr:col>112</xdr:col>
      <xdr:colOff>38100</xdr:colOff>
      <xdr:row>58</xdr:row>
      <xdr:rowOff>42550</xdr:rowOff>
    </xdr:to>
    <xdr:sp macro="" textlink="">
      <xdr:nvSpPr>
        <xdr:cNvPr id="813" name="楕円 812"/>
        <xdr:cNvSpPr/>
      </xdr:nvSpPr>
      <xdr:spPr>
        <a:xfrm>
          <a:off x="21272500" y="98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59077</xdr:rowOff>
    </xdr:from>
    <xdr:ext cx="469744" cy="259045"/>
    <xdr:sp macro="" textlink="">
      <xdr:nvSpPr>
        <xdr:cNvPr id="814" name="テキスト ボックス 813"/>
        <xdr:cNvSpPr txBox="1"/>
      </xdr:nvSpPr>
      <xdr:spPr>
        <a:xfrm>
          <a:off x="21088428" y="96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115052</xdr:rowOff>
    </xdr:from>
    <xdr:to>
      <xdr:col>107</xdr:col>
      <xdr:colOff>101600</xdr:colOff>
      <xdr:row>58</xdr:row>
      <xdr:rowOff>45202</xdr:rowOff>
    </xdr:to>
    <xdr:sp macro="" textlink="">
      <xdr:nvSpPr>
        <xdr:cNvPr id="815" name="楕円 814"/>
        <xdr:cNvSpPr/>
      </xdr:nvSpPr>
      <xdr:spPr>
        <a:xfrm>
          <a:off x="20383500" y="9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61729</xdr:rowOff>
    </xdr:from>
    <xdr:ext cx="469744" cy="259045"/>
    <xdr:sp macro="" textlink="">
      <xdr:nvSpPr>
        <xdr:cNvPr id="816" name="テキスト ボックス 815"/>
        <xdr:cNvSpPr txBox="1"/>
      </xdr:nvSpPr>
      <xdr:spPr>
        <a:xfrm>
          <a:off x="20199428" y="9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117018</xdr:rowOff>
    </xdr:from>
    <xdr:to>
      <xdr:col>102</xdr:col>
      <xdr:colOff>165100</xdr:colOff>
      <xdr:row>58</xdr:row>
      <xdr:rowOff>47168</xdr:rowOff>
    </xdr:to>
    <xdr:sp macro="" textlink="">
      <xdr:nvSpPr>
        <xdr:cNvPr id="817" name="楕円 816"/>
        <xdr:cNvSpPr/>
      </xdr:nvSpPr>
      <xdr:spPr>
        <a:xfrm>
          <a:off x="19494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63695</xdr:rowOff>
    </xdr:from>
    <xdr:ext cx="469744" cy="259045"/>
    <xdr:sp macro="" textlink="">
      <xdr:nvSpPr>
        <xdr:cNvPr id="818" name="テキスト ボックス 817"/>
        <xdr:cNvSpPr txBox="1"/>
      </xdr:nvSpPr>
      <xdr:spPr>
        <a:xfrm>
          <a:off x="19310428" y="96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123876</xdr:rowOff>
    </xdr:from>
    <xdr:to>
      <xdr:col>98</xdr:col>
      <xdr:colOff>38100</xdr:colOff>
      <xdr:row>58</xdr:row>
      <xdr:rowOff>54026</xdr:rowOff>
    </xdr:to>
    <xdr:sp macro="" textlink="">
      <xdr:nvSpPr>
        <xdr:cNvPr id="819" name="楕円 818"/>
        <xdr:cNvSpPr/>
      </xdr:nvSpPr>
      <xdr:spPr>
        <a:xfrm>
          <a:off x="18605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45153</xdr:rowOff>
    </xdr:from>
    <xdr:ext cx="469744" cy="259045"/>
    <xdr:sp macro="" textlink="">
      <xdr:nvSpPr>
        <xdr:cNvPr id="820" name="テキスト ボックス 819"/>
        <xdr:cNvSpPr txBox="1"/>
      </xdr:nvSpPr>
      <xdr:spPr>
        <a:xfrm>
          <a:off x="18421428"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107566</xdr:rowOff>
    </xdr:from>
    <xdr:to>
      <xdr:col>116</xdr:col>
      <xdr:colOff>63500</xdr:colOff>
      <xdr:row>74</xdr:row>
      <xdr:rowOff>123682</xdr:rowOff>
    </xdr:to>
    <xdr:cxnSp macro="">
      <xdr:nvCxnSpPr>
        <xdr:cNvPr id="852" name="直線コネクタ 851"/>
        <xdr:cNvCxnSpPr/>
      </xdr:nvCxnSpPr>
      <xdr:spPr>
        <a:xfrm flipV="1">
          <a:off x="21323300" y="12794866"/>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123682</xdr:rowOff>
    </xdr:from>
    <xdr:to>
      <xdr:col>111</xdr:col>
      <xdr:colOff>177800</xdr:colOff>
      <xdr:row>74</xdr:row>
      <xdr:rowOff>136010</xdr:rowOff>
    </xdr:to>
    <xdr:cxnSp macro="">
      <xdr:nvCxnSpPr>
        <xdr:cNvPr id="855" name="直線コネクタ 854"/>
        <xdr:cNvCxnSpPr/>
      </xdr:nvCxnSpPr>
      <xdr:spPr>
        <a:xfrm flipV="1">
          <a:off x="20434300" y="12810982"/>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136010</xdr:rowOff>
    </xdr:from>
    <xdr:to>
      <xdr:col>107</xdr:col>
      <xdr:colOff>50800</xdr:colOff>
      <xdr:row>75</xdr:row>
      <xdr:rowOff>14084</xdr:rowOff>
    </xdr:to>
    <xdr:cxnSp macro="">
      <xdr:nvCxnSpPr>
        <xdr:cNvPr id="858" name="直線コネクタ 857"/>
        <xdr:cNvCxnSpPr/>
      </xdr:nvCxnSpPr>
      <xdr:spPr>
        <a:xfrm flipV="1">
          <a:off x="19545300" y="12823310"/>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14084</xdr:rowOff>
    </xdr:from>
    <xdr:to>
      <xdr:col>102</xdr:col>
      <xdr:colOff>114300</xdr:colOff>
      <xdr:row>75</xdr:row>
      <xdr:rowOff>63168</xdr:rowOff>
    </xdr:to>
    <xdr:cxnSp macro="">
      <xdr:nvCxnSpPr>
        <xdr:cNvPr id="861" name="直線コネクタ 860"/>
        <xdr:cNvCxnSpPr/>
      </xdr:nvCxnSpPr>
      <xdr:spPr>
        <a:xfrm flipV="1">
          <a:off x="18656300" y="1287283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56766</xdr:rowOff>
    </xdr:from>
    <xdr:to>
      <xdr:col>116</xdr:col>
      <xdr:colOff>114300</xdr:colOff>
      <xdr:row>74</xdr:row>
      <xdr:rowOff>158366</xdr:rowOff>
    </xdr:to>
    <xdr:sp macro="" textlink="">
      <xdr:nvSpPr>
        <xdr:cNvPr id="871" name="楕円 870"/>
        <xdr:cNvSpPr/>
      </xdr:nvSpPr>
      <xdr:spPr>
        <a:xfrm>
          <a:off x="221107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79643</xdr:rowOff>
    </xdr:from>
    <xdr:ext cx="534377" cy="259045"/>
    <xdr:sp macro="" textlink="">
      <xdr:nvSpPr>
        <xdr:cNvPr id="872" name="繰出金該当値テキスト"/>
        <xdr:cNvSpPr txBox="1"/>
      </xdr:nvSpPr>
      <xdr:spPr>
        <a:xfrm>
          <a:off x="22212300" y="1259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72882</xdr:rowOff>
    </xdr:from>
    <xdr:to>
      <xdr:col>112</xdr:col>
      <xdr:colOff>38100</xdr:colOff>
      <xdr:row>75</xdr:row>
      <xdr:rowOff>3032</xdr:rowOff>
    </xdr:to>
    <xdr:sp macro="" textlink="">
      <xdr:nvSpPr>
        <xdr:cNvPr id="873" name="楕円 872"/>
        <xdr:cNvSpPr/>
      </xdr:nvSpPr>
      <xdr:spPr>
        <a:xfrm>
          <a:off x="21272500" y="127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19559</xdr:rowOff>
    </xdr:from>
    <xdr:ext cx="534377" cy="259045"/>
    <xdr:sp macro="" textlink="">
      <xdr:nvSpPr>
        <xdr:cNvPr id="874" name="テキスト ボックス 873"/>
        <xdr:cNvSpPr txBox="1"/>
      </xdr:nvSpPr>
      <xdr:spPr>
        <a:xfrm>
          <a:off x="21056111" y="125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85210</xdr:rowOff>
    </xdr:from>
    <xdr:to>
      <xdr:col>107</xdr:col>
      <xdr:colOff>101600</xdr:colOff>
      <xdr:row>75</xdr:row>
      <xdr:rowOff>15360</xdr:rowOff>
    </xdr:to>
    <xdr:sp macro="" textlink="">
      <xdr:nvSpPr>
        <xdr:cNvPr id="875" name="楕円 874"/>
        <xdr:cNvSpPr/>
      </xdr:nvSpPr>
      <xdr:spPr>
        <a:xfrm>
          <a:off x="20383500" y="12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31887</xdr:rowOff>
    </xdr:from>
    <xdr:ext cx="534377" cy="259045"/>
    <xdr:sp macro="" textlink="">
      <xdr:nvSpPr>
        <xdr:cNvPr id="876" name="テキスト ボックス 875"/>
        <xdr:cNvSpPr txBox="1"/>
      </xdr:nvSpPr>
      <xdr:spPr>
        <a:xfrm>
          <a:off x="20167111" y="12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134734</xdr:rowOff>
    </xdr:from>
    <xdr:to>
      <xdr:col>102</xdr:col>
      <xdr:colOff>165100</xdr:colOff>
      <xdr:row>75</xdr:row>
      <xdr:rowOff>64884</xdr:rowOff>
    </xdr:to>
    <xdr:sp macro="" textlink="">
      <xdr:nvSpPr>
        <xdr:cNvPr id="877" name="楕円 876"/>
        <xdr:cNvSpPr/>
      </xdr:nvSpPr>
      <xdr:spPr>
        <a:xfrm>
          <a:off x="19494500" y="128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81411</xdr:rowOff>
    </xdr:from>
    <xdr:ext cx="534377" cy="259045"/>
    <xdr:sp macro="" textlink="">
      <xdr:nvSpPr>
        <xdr:cNvPr id="878" name="テキスト ボックス 877"/>
        <xdr:cNvSpPr txBox="1"/>
      </xdr:nvSpPr>
      <xdr:spPr>
        <a:xfrm>
          <a:off x="19278111" y="125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12368</xdr:rowOff>
    </xdr:from>
    <xdr:to>
      <xdr:col>98</xdr:col>
      <xdr:colOff>38100</xdr:colOff>
      <xdr:row>75</xdr:row>
      <xdr:rowOff>113968</xdr:rowOff>
    </xdr:to>
    <xdr:sp macro="" textlink="">
      <xdr:nvSpPr>
        <xdr:cNvPr id="879" name="楕円 878"/>
        <xdr:cNvSpPr/>
      </xdr:nvSpPr>
      <xdr:spPr>
        <a:xfrm>
          <a:off x="18605500" y="128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130495</xdr:rowOff>
    </xdr:from>
    <xdr:ext cx="534377" cy="259045"/>
    <xdr:sp macro="" textlink="">
      <xdr:nvSpPr>
        <xdr:cNvPr id="880" name="テキスト ボックス 879"/>
        <xdr:cNvSpPr txBox="1"/>
      </xdr:nvSpPr>
      <xdr:spPr>
        <a:xfrm>
          <a:off x="18389111" y="126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歳出決算総額は、住民一人当たり</a:t>
          </a:r>
          <a:r>
            <a:rPr kumimoji="1" lang="en-US" altLang="ja-JP" sz="1400">
              <a:latin typeface="ＭＳ Ｐゴシック" panose="020B0600070205080204" pitchFamily="50" charset="-128"/>
              <a:ea typeface="ＭＳ Ｐゴシック" panose="020B0600070205080204" pitchFamily="50" charset="-128"/>
            </a:rPr>
            <a:t>640,839</a:t>
          </a:r>
          <a:r>
            <a:rPr kumimoji="1" lang="ja-JP" altLang="en-US" sz="1400">
              <a:latin typeface="ＭＳ Ｐゴシック" panose="020B0600070205080204" pitchFamily="50" charset="-128"/>
              <a:ea typeface="ＭＳ Ｐゴシック" panose="020B0600070205080204" pitchFamily="50" charset="-128"/>
            </a:rPr>
            <a:t>円となっている。主な構成項目である扶助費は類似団体平均と比較して非常に高い水準で、住民一人当たりのコストも年々増加し、平成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a:t>
          </a:r>
          <a:r>
            <a:rPr kumimoji="1" lang="en-US" altLang="ja-JP" sz="1400">
              <a:latin typeface="ＭＳ Ｐゴシック" panose="020B0600070205080204" pitchFamily="50" charset="-128"/>
              <a:ea typeface="ＭＳ Ｐゴシック" panose="020B0600070205080204" pitchFamily="50" charset="-128"/>
            </a:rPr>
            <a:t>149,236</a:t>
          </a:r>
          <a:r>
            <a:rPr kumimoji="1" lang="ja-JP" altLang="en-US" sz="1400">
              <a:latin typeface="ＭＳ Ｐゴシック" panose="020B0600070205080204" pitchFamily="50" charset="-128"/>
              <a:ea typeface="ＭＳ Ｐゴシック" panose="020B0600070205080204" pitchFamily="50" charset="-128"/>
            </a:rPr>
            <a:t>円となっている。</a:t>
          </a:r>
        </a:p>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年度には</a:t>
          </a:r>
          <a:r>
            <a:rPr kumimoji="1" lang="en-US" altLang="ja-JP" sz="1400">
              <a:latin typeface="ＭＳ Ｐゴシック" panose="020B0600070205080204" pitchFamily="50" charset="-128"/>
              <a:ea typeface="ＭＳ Ｐゴシック" panose="020B0600070205080204" pitchFamily="50" charset="-128"/>
            </a:rPr>
            <a:t>112,486</a:t>
          </a:r>
          <a:r>
            <a:rPr kumimoji="1" lang="ja-JP" altLang="en-US" sz="1400">
              <a:latin typeface="ＭＳ Ｐゴシック" panose="020B0600070205080204" pitchFamily="50" charset="-128"/>
              <a:ea typeface="ＭＳ Ｐゴシック" panose="020B0600070205080204" pitchFamily="50" charset="-128"/>
            </a:rPr>
            <a:t>円で、その時点でも他団体と比べて高い状況であったが、</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年間で</a:t>
          </a:r>
          <a:r>
            <a:rPr kumimoji="1" lang="en-US" altLang="ja-JP" sz="1400">
              <a:latin typeface="ＭＳ Ｐゴシック" panose="020B0600070205080204" pitchFamily="50" charset="-128"/>
              <a:ea typeface="ＭＳ Ｐゴシック" panose="020B0600070205080204" pitchFamily="50" charset="-128"/>
            </a:rPr>
            <a:t>32.7</a:t>
          </a:r>
          <a:r>
            <a:rPr kumimoji="1" lang="ja-JP" altLang="en-US" sz="1400">
              <a:latin typeface="ＭＳ Ｐゴシック" panose="020B0600070205080204" pitchFamily="50" charset="-128"/>
              <a:ea typeface="ＭＳ Ｐゴシック" panose="020B0600070205080204" pitchFamily="50" charset="-128"/>
            </a:rPr>
            <a:t>％増加している。</a:t>
          </a:r>
        </a:p>
        <a:p>
          <a:r>
            <a:rPr kumimoji="1" lang="ja-JP" altLang="en-US" sz="1400">
              <a:latin typeface="ＭＳ Ｐゴシック" panose="020B0600070205080204" pitchFamily="50" charset="-128"/>
              <a:ea typeface="ＭＳ Ｐゴシック" panose="020B0600070205080204" pitchFamily="50" charset="-128"/>
            </a:rPr>
            <a:t>　要因として、養護老人ホームが市内に２施設あり、上昇する高齢化率（</a:t>
          </a:r>
          <a:r>
            <a:rPr kumimoji="1" lang="en-US" altLang="ja-JP" sz="1400">
              <a:latin typeface="ＭＳ Ｐゴシック" panose="020B0600070205080204" pitchFamily="50" charset="-128"/>
              <a:ea typeface="ＭＳ Ｐゴシック" panose="020B0600070205080204" pitchFamily="50" charset="-128"/>
            </a:rPr>
            <a:t>41.93</a:t>
          </a:r>
          <a:r>
            <a:rPr kumimoji="1" lang="ja-JP" altLang="en-US" sz="1400">
              <a:latin typeface="ＭＳ Ｐゴシック" panose="020B0600070205080204" pitchFamily="50" charset="-128"/>
              <a:ea typeface="ＭＳ Ｐゴシック" panose="020B0600070205080204" pitchFamily="50" charset="-128"/>
            </a:rPr>
            <a:t>％）に伴い、措置者が多いことが要因となっている。</a:t>
          </a:r>
        </a:p>
        <a:p>
          <a:r>
            <a:rPr kumimoji="1" lang="ja-JP" altLang="en-US" sz="1400">
              <a:latin typeface="ＭＳ Ｐゴシック" panose="020B0600070205080204" pitchFamily="50" charset="-128"/>
              <a:ea typeface="ＭＳ Ｐゴシック" panose="020B0600070205080204" pitchFamily="50" charset="-128"/>
            </a:rPr>
            <a:t>　また、社会保障の充実・多様化による児童福祉費、障がい福祉費や生活保護者数が年々増加傾向にあり、扶助費の増が市の財政を圧迫し影響を与えるものと考えられる。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159703</xdr:rowOff>
    </xdr:from>
    <xdr:to>
      <xdr:col>24</xdr:col>
      <xdr:colOff>63500</xdr:colOff>
      <xdr:row>32</xdr:row>
      <xdr:rowOff>51117</xdr:rowOff>
    </xdr:to>
    <xdr:cxnSp macro="">
      <xdr:nvCxnSpPr>
        <xdr:cNvPr id="61" name="直線コネクタ 60"/>
        <xdr:cNvCxnSpPr/>
      </xdr:nvCxnSpPr>
      <xdr:spPr>
        <a:xfrm flipV="1">
          <a:off x="3797300" y="5474653"/>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93409</xdr:rowOff>
    </xdr:from>
    <xdr:to>
      <xdr:col>19</xdr:col>
      <xdr:colOff>177800</xdr:colOff>
      <xdr:row>32</xdr:row>
      <xdr:rowOff>51117</xdr:rowOff>
    </xdr:to>
    <xdr:cxnSp macro="">
      <xdr:nvCxnSpPr>
        <xdr:cNvPr id="64" name="直線コネクタ 63"/>
        <xdr:cNvCxnSpPr/>
      </xdr:nvCxnSpPr>
      <xdr:spPr>
        <a:xfrm>
          <a:off x="2908300" y="5408359"/>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93409</xdr:rowOff>
    </xdr:from>
    <xdr:to>
      <xdr:col>15</xdr:col>
      <xdr:colOff>50800</xdr:colOff>
      <xdr:row>32</xdr:row>
      <xdr:rowOff>445</xdr:rowOff>
    </xdr:to>
    <xdr:cxnSp macro="">
      <xdr:nvCxnSpPr>
        <xdr:cNvPr id="67" name="直線コネクタ 66"/>
        <xdr:cNvCxnSpPr/>
      </xdr:nvCxnSpPr>
      <xdr:spPr>
        <a:xfrm flipV="1">
          <a:off x="2019300" y="540835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152083</xdr:rowOff>
    </xdr:from>
    <xdr:to>
      <xdr:col>10</xdr:col>
      <xdr:colOff>114300</xdr:colOff>
      <xdr:row>32</xdr:row>
      <xdr:rowOff>445</xdr:rowOff>
    </xdr:to>
    <xdr:cxnSp macro="">
      <xdr:nvCxnSpPr>
        <xdr:cNvPr id="70" name="直線コネクタ 69"/>
        <xdr:cNvCxnSpPr/>
      </xdr:nvCxnSpPr>
      <xdr:spPr>
        <a:xfrm>
          <a:off x="1130300" y="546703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108903</xdr:rowOff>
    </xdr:from>
    <xdr:to>
      <xdr:col>24</xdr:col>
      <xdr:colOff>114300</xdr:colOff>
      <xdr:row>32</xdr:row>
      <xdr:rowOff>39053</xdr:rowOff>
    </xdr:to>
    <xdr:sp macro="" textlink="">
      <xdr:nvSpPr>
        <xdr:cNvPr id="80" name="楕円 79"/>
        <xdr:cNvSpPr/>
      </xdr:nvSpPr>
      <xdr:spPr>
        <a:xfrm>
          <a:off x="45847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131780</xdr:rowOff>
    </xdr:from>
    <xdr:ext cx="469744" cy="259045"/>
    <xdr:sp macro="" textlink="">
      <xdr:nvSpPr>
        <xdr:cNvPr id="81" name="議会費該当値テキスト"/>
        <xdr:cNvSpPr txBox="1"/>
      </xdr:nvSpPr>
      <xdr:spPr>
        <a:xfrm>
          <a:off x="4686300" y="527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317</xdr:rowOff>
    </xdr:from>
    <xdr:to>
      <xdr:col>20</xdr:col>
      <xdr:colOff>38100</xdr:colOff>
      <xdr:row>32</xdr:row>
      <xdr:rowOff>101917</xdr:rowOff>
    </xdr:to>
    <xdr:sp macro="" textlink="">
      <xdr:nvSpPr>
        <xdr:cNvPr id="82" name="楕円 81"/>
        <xdr:cNvSpPr/>
      </xdr:nvSpPr>
      <xdr:spPr>
        <a:xfrm>
          <a:off x="3746500" y="5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118444</xdr:rowOff>
    </xdr:from>
    <xdr:ext cx="469744" cy="259045"/>
    <xdr:sp macro="" textlink="">
      <xdr:nvSpPr>
        <xdr:cNvPr id="83" name="テキスト ボックス 82"/>
        <xdr:cNvSpPr txBox="1"/>
      </xdr:nvSpPr>
      <xdr:spPr>
        <a:xfrm>
          <a:off x="3562428" y="526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42609</xdr:rowOff>
    </xdr:from>
    <xdr:to>
      <xdr:col>15</xdr:col>
      <xdr:colOff>101600</xdr:colOff>
      <xdr:row>31</xdr:row>
      <xdr:rowOff>144209</xdr:rowOff>
    </xdr:to>
    <xdr:sp macro="" textlink="">
      <xdr:nvSpPr>
        <xdr:cNvPr id="84" name="楕円 83"/>
        <xdr:cNvSpPr/>
      </xdr:nvSpPr>
      <xdr:spPr>
        <a:xfrm>
          <a:off x="2857500" y="53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160736</xdr:rowOff>
    </xdr:from>
    <xdr:ext cx="469744" cy="259045"/>
    <xdr:sp macro="" textlink="">
      <xdr:nvSpPr>
        <xdr:cNvPr id="85" name="テキスト ボックス 84"/>
        <xdr:cNvSpPr txBox="1"/>
      </xdr:nvSpPr>
      <xdr:spPr>
        <a:xfrm>
          <a:off x="2673428" y="51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121095</xdr:rowOff>
    </xdr:from>
    <xdr:to>
      <xdr:col>10</xdr:col>
      <xdr:colOff>165100</xdr:colOff>
      <xdr:row>32</xdr:row>
      <xdr:rowOff>51245</xdr:rowOff>
    </xdr:to>
    <xdr:sp macro="" textlink="">
      <xdr:nvSpPr>
        <xdr:cNvPr id="86" name="楕円 85"/>
        <xdr:cNvSpPr/>
      </xdr:nvSpPr>
      <xdr:spPr>
        <a:xfrm>
          <a:off x="1968500" y="54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67772</xdr:rowOff>
    </xdr:from>
    <xdr:ext cx="469744" cy="259045"/>
    <xdr:sp macro="" textlink="">
      <xdr:nvSpPr>
        <xdr:cNvPr id="87" name="テキスト ボックス 86"/>
        <xdr:cNvSpPr txBox="1"/>
      </xdr:nvSpPr>
      <xdr:spPr>
        <a:xfrm>
          <a:off x="1784428" y="5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101283</xdr:rowOff>
    </xdr:from>
    <xdr:to>
      <xdr:col>6</xdr:col>
      <xdr:colOff>38100</xdr:colOff>
      <xdr:row>32</xdr:row>
      <xdr:rowOff>31433</xdr:rowOff>
    </xdr:to>
    <xdr:sp macro="" textlink="">
      <xdr:nvSpPr>
        <xdr:cNvPr id="88" name="楕円 87"/>
        <xdr:cNvSpPr/>
      </xdr:nvSpPr>
      <xdr:spPr>
        <a:xfrm>
          <a:off x="1079500" y="54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47960</xdr:rowOff>
    </xdr:from>
    <xdr:ext cx="469744" cy="259045"/>
    <xdr:sp macro="" textlink="">
      <xdr:nvSpPr>
        <xdr:cNvPr id="89" name="テキスト ボックス 88"/>
        <xdr:cNvSpPr txBox="1"/>
      </xdr:nvSpPr>
      <xdr:spPr>
        <a:xfrm>
          <a:off x="895428" y="519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46582</xdr:rowOff>
    </xdr:from>
    <xdr:to>
      <xdr:col>24</xdr:col>
      <xdr:colOff>63500</xdr:colOff>
      <xdr:row>56</xdr:row>
      <xdr:rowOff>71463</xdr:rowOff>
    </xdr:to>
    <xdr:cxnSp macro="">
      <xdr:nvCxnSpPr>
        <xdr:cNvPr id="116" name="直線コネクタ 115"/>
        <xdr:cNvCxnSpPr/>
      </xdr:nvCxnSpPr>
      <xdr:spPr>
        <a:xfrm flipV="1">
          <a:off x="3797300" y="9647782"/>
          <a:ext cx="838200" cy="2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71463</xdr:rowOff>
    </xdr:from>
    <xdr:to>
      <xdr:col>19</xdr:col>
      <xdr:colOff>177800</xdr:colOff>
      <xdr:row>56</xdr:row>
      <xdr:rowOff>105405</xdr:rowOff>
    </xdr:to>
    <xdr:cxnSp macro="">
      <xdr:nvCxnSpPr>
        <xdr:cNvPr id="119" name="直線コネクタ 118"/>
        <xdr:cNvCxnSpPr/>
      </xdr:nvCxnSpPr>
      <xdr:spPr>
        <a:xfrm flipV="1">
          <a:off x="2908300" y="9672663"/>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25281</xdr:rowOff>
    </xdr:from>
    <xdr:to>
      <xdr:col>15</xdr:col>
      <xdr:colOff>50800</xdr:colOff>
      <xdr:row>56</xdr:row>
      <xdr:rowOff>105405</xdr:rowOff>
    </xdr:to>
    <xdr:cxnSp macro="">
      <xdr:nvCxnSpPr>
        <xdr:cNvPr id="122" name="直線コネクタ 121"/>
        <xdr:cNvCxnSpPr/>
      </xdr:nvCxnSpPr>
      <xdr:spPr>
        <a:xfrm>
          <a:off x="2019300" y="9626481"/>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4" name="テキスト ボックス 123"/>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25281</xdr:rowOff>
    </xdr:from>
    <xdr:to>
      <xdr:col>10</xdr:col>
      <xdr:colOff>114300</xdr:colOff>
      <xdr:row>56</xdr:row>
      <xdr:rowOff>71358</xdr:rowOff>
    </xdr:to>
    <xdr:cxnSp macro="">
      <xdr:nvCxnSpPr>
        <xdr:cNvPr id="125" name="直線コネクタ 124"/>
        <xdr:cNvCxnSpPr/>
      </xdr:nvCxnSpPr>
      <xdr:spPr>
        <a:xfrm flipV="1">
          <a:off x="1130300" y="9626481"/>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167232</xdr:rowOff>
    </xdr:from>
    <xdr:to>
      <xdr:col>24</xdr:col>
      <xdr:colOff>114300</xdr:colOff>
      <xdr:row>56</xdr:row>
      <xdr:rowOff>97382</xdr:rowOff>
    </xdr:to>
    <xdr:sp macro="" textlink="">
      <xdr:nvSpPr>
        <xdr:cNvPr id="135" name="楕円 134"/>
        <xdr:cNvSpPr/>
      </xdr:nvSpPr>
      <xdr:spPr>
        <a:xfrm>
          <a:off x="4584700" y="9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18659</xdr:rowOff>
    </xdr:from>
    <xdr:ext cx="534377" cy="259045"/>
    <xdr:sp macro="" textlink="">
      <xdr:nvSpPr>
        <xdr:cNvPr id="136" name="総務費該当値テキスト"/>
        <xdr:cNvSpPr txBox="1"/>
      </xdr:nvSpPr>
      <xdr:spPr>
        <a:xfrm>
          <a:off x="4686300" y="94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20663</xdr:rowOff>
    </xdr:from>
    <xdr:to>
      <xdr:col>20</xdr:col>
      <xdr:colOff>38100</xdr:colOff>
      <xdr:row>56</xdr:row>
      <xdr:rowOff>122263</xdr:rowOff>
    </xdr:to>
    <xdr:sp macro="" textlink="">
      <xdr:nvSpPr>
        <xdr:cNvPr id="137" name="楕円 136"/>
        <xdr:cNvSpPr/>
      </xdr:nvSpPr>
      <xdr:spPr>
        <a:xfrm>
          <a:off x="3746500" y="96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138790</xdr:rowOff>
    </xdr:from>
    <xdr:ext cx="534377" cy="259045"/>
    <xdr:sp macro="" textlink="">
      <xdr:nvSpPr>
        <xdr:cNvPr id="138" name="テキスト ボックス 137"/>
        <xdr:cNvSpPr txBox="1"/>
      </xdr:nvSpPr>
      <xdr:spPr>
        <a:xfrm>
          <a:off x="3530111" y="93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54605</xdr:rowOff>
    </xdr:from>
    <xdr:to>
      <xdr:col>15</xdr:col>
      <xdr:colOff>101600</xdr:colOff>
      <xdr:row>56</xdr:row>
      <xdr:rowOff>156205</xdr:rowOff>
    </xdr:to>
    <xdr:sp macro="" textlink="">
      <xdr:nvSpPr>
        <xdr:cNvPr id="139" name="楕円 138"/>
        <xdr:cNvSpPr/>
      </xdr:nvSpPr>
      <xdr:spPr>
        <a:xfrm>
          <a:off x="2857500" y="96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147332</xdr:rowOff>
    </xdr:from>
    <xdr:ext cx="534377" cy="259045"/>
    <xdr:sp macro="" textlink="">
      <xdr:nvSpPr>
        <xdr:cNvPr id="140" name="テキスト ボックス 139"/>
        <xdr:cNvSpPr txBox="1"/>
      </xdr:nvSpPr>
      <xdr:spPr>
        <a:xfrm>
          <a:off x="2641111" y="97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145931</xdr:rowOff>
    </xdr:from>
    <xdr:to>
      <xdr:col>10</xdr:col>
      <xdr:colOff>165100</xdr:colOff>
      <xdr:row>56</xdr:row>
      <xdr:rowOff>76081</xdr:rowOff>
    </xdr:to>
    <xdr:sp macro="" textlink="">
      <xdr:nvSpPr>
        <xdr:cNvPr id="141" name="楕円 140"/>
        <xdr:cNvSpPr/>
      </xdr:nvSpPr>
      <xdr:spPr>
        <a:xfrm>
          <a:off x="1968500" y="9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92608</xdr:rowOff>
    </xdr:from>
    <xdr:ext cx="599010" cy="259045"/>
    <xdr:sp macro="" textlink="">
      <xdr:nvSpPr>
        <xdr:cNvPr id="142" name="テキスト ボックス 141"/>
        <xdr:cNvSpPr txBox="1"/>
      </xdr:nvSpPr>
      <xdr:spPr>
        <a:xfrm>
          <a:off x="1719795" y="93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20558</xdr:rowOff>
    </xdr:from>
    <xdr:to>
      <xdr:col>6</xdr:col>
      <xdr:colOff>38100</xdr:colOff>
      <xdr:row>56</xdr:row>
      <xdr:rowOff>122158</xdr:rowOff>
    </xdr:to>
    <xdr:sp macro="" textlink="">
      <xdr:nvSpPr>
        <xdr:cNvPr id="143" name="楕円 142"/>
        <xdr:cNvSpPr/>
      </xdr:nvSpPr>
      <xdr:spPr>
        <a:xfrm>
          <a:off x="1079500" y="96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138685</xdr:rowOff>
    </xdr:from>
    <xdr:ext cx="534377" cy="259045"/>
    <xdr:sp macro="" textlink="">
      <xdr:nvSpPr>
        <xdr:cNvPr id="144" name="テキスト ボックス 143"/>
        <xdr:cNvSpPr txBox="1"/>
      </xdr:nvSpPr>
      <xdr:spPr>
        <a:xfrm>
          <a:off x="863111" y="93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6259</xdr:rowOff>
    </xdr:from>
    <xdr:to>
      <xdr:col>24</xdr:col>
      <xdr:colOff>63500</xdr:colOff>
      <xdr:row>73</xdr:row>
      <xdr:rowOff>46835</xdr:rowOff>
    </xdr:to>
    <xdr:cxnSp macro="">
      <xdr:nvCxnSpPr>
        <xdr:cNvPr id="174" name="直線コネクタ 173"/>
        <xdr:cNvCxnSpPr/>
      </xdr:nvCxnSpPr>
      <xdr:spPr>
        <a:xfrm flipV="1">
          <a:off x="3797300" y="12522109"/>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46835</xdr:rowOff>
    </xdr:from>
    <xdr:to>
      <xdr:col>19</xdr:col>
      <xdr:colOff>177800</xdr:colOff>
      <xdr:row>74</xdr:row>
      <xdr:rowOff>13140</xdr:rowOff>
    </xdr:to>
    <xdr:cxnSp macro="">
      <xdr:nvCxnSpPr>
        <xdr:cNvPr id="177" name="直線コネクタ 176"/>
        <xdr:cNvCxnSpPr/>
      </xdr:nvCxnSpPr>
      <xdr:spPr>
        <a:xfrm flipV="1">
          <a:off x="2908300" y="12562685"/>
          <a:ext cx="889000" cy="1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13140</xdr:rowOff>
    </xdr:from>
    <xdr:to>
      <xdr:col>15</xdr:col>
      <xdr:colOff>50800</xdr:colOff>
      <xdr:row>74</xdr:row>
      <xdr:rowOff>44328</xdr:rowOff>
    </xdr:to>
    <xdr:cxnSp macro="">
      <xdr:nvCxnSpPr>
        <xdr:cNvPr id="180" name="直線コネクタ 179"/>
        <xdr:cNvCxnSpPr/>
      </xdr:nvCxnSpPr>
      <xdr:spPr>
        <a:xfrm flipV="1">
          <a:off x="2019300" y="12700440"/>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44328</xdr:rowOff>
    </xdr:from>
    <xdr:to>
      <xdr:col>10</xdr:col>
      <xdr:colOff>114300</xdr:colOff>
      <xdr:row>75</xdr:row>
      <xdr:rowOff>22695</xdr:rowOff>
    </xdr:to>
    <xdr:cxnSp macro="">
      <xdr:nvCxnSpPr>
        <xdr:cNvPr id="183" name="直線コネクタ 182"/>
        <xdr:cNvCxnSpPr/>
      </xdr:nvCxnSpPr>
      <xdr:spPr>
        <a:xfrm flipV="1">
          <a:off x="1130300" y="12731628"/>
          <a:ext cx="889000" cy="14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126909</xdr:rowOff>
    </xdr:from>
    <xdr:to>
      <xdr:col>24</xdr:col>
      <xdr:colOff>114300</xdr:colOff>
      <xdr:row>73</xdr:row>
      <xdr:rowOff>57059</xdr:rowOff>
    </xdr:to>
    <xdr:sp macro="" textlink="">
      <xdr:nvSpPr>
        <xdr:cNvPr id="193" name="楕円 192"/>
        <xdr:cNvSpPr/>
      </xdr:nvSpPr>
      <xdr:spPr>
        <a:xfrm>
          <a:off x="4584700" y="124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149786</xdr:rowOff>
    </xdr:from>
    <xdr:ext cx="599010" cy="259045"/>
    <xdr:sp macro="" textlink="">
      <xdr:nvSpPr>
        <xdr:cNvPr id="194" name="民生費該当値テキスト"/>
        <xdr:cNvSpPr txBox="1"/>
      </xdr:nvSpPr>
      <xdr:spPr>
        <a:xfrm>
          <a:off x="4686300" y="123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167485</xdr:rowOff>
    </xdr:from>
    <xdr:to>
      <xdr:col>20</xdr:col>
      <xdr:colOff>38100</xdr:colOff>
      <xdr:row>73</xdr:row>
      <xdr:rowOff>97635</xdr:rowOff>
    </xdr:to>
    <xdr:sp macro="" textlink="">
      <xdr:nvSpPr>
        <xdr:cNvPr id="195" name="楕円 194"/>
        <xdr:cNvSpPr/>
      </xdr:nvSpPr>
      <xdr:spPr>
        <a:xfrm>
          <a:off x="3746500" y="12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114162</xdr:rowOff>
    </xdr:from>
    <xdr:ext cx="599010" cy="259045"/>
    <xdr:sp macro="" textlink="">
      <xdr:nvSpPr>
        <xdr:cNvPr id="196" name="テキスト ボックス 195"/>
        <xdr:cNvSpPr txBox="1"/>
      </xdr:nvSpPr>
      <xdr:spPr>
        <a:xfrm>
          <a:off x="3497795" y="1228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133790</xdr:rowOff>
    </xdr:from>
    <xdr:to>
      <xdr:col>15</xdr:col>
      <xdr:colOff>101600</xdr:colOff>
      <xdr:row>74</xdr:row>
      <xdr:rowOff>63940</xdr:rowOff>
    </xdr:to>
    <xdr:sp macro="" textlink="">
      <xdr:nvSpPr>
        <xdr:cNvPr id="197" name="楕円 196"/>
        <xdr:cNvSpPr/>
      </xdr:nvSpPr>
      <xdr:spPr>
        <a:xfrm>
          <a:off x="2857500" y="126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80467</xdr:rowOff>
    </xdr:from>
    <xdr:ext cx="599010" cy="259045"/>
    <xdr:sp macro="" textlink="">
      <xdr:nvSpPr>
        <xdr:cNvPr id="198" name="テキスト ボックス 197"/>
        <xdr:cNvSpPr txBox="1"/>
      </xdr:nvSpPr>
      <xdr:spPr>
        <a:xfrm>
          <a:off x="2608795" y="124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164978</xdr:rowOff>
    </xdr:from>
    <xdr:to>
      <xdr:col>10</xdr:col>
      <xdr:colOff>165100</xdr:colOff>
      <xdr:row>74</xdr:row>
      <xdr:rowOff>95128</xdr:rowOff>
    </xdr:to>
    <xdr:sp macro="" textlink="">
      <xdr:nvSpPr>
        <xdr:cNvPr id="199" name="楕円 198"/>
        <xdr:cNvSpPr/>
      </xdr:nvSpPr>
      <xdr:spPr>
        <a:xfrm>
          <a:off x="1968500" y="126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111655</xdr:rowOff>
    </xdr:from>
    <xdr:ext cx="599010" cy="259045"/>
    <xdr:sp macro="" textlink="">
      <xdr:nvSpPr>
        <xdr:cNvPr id="200" name="テキスト ボックス 199"/>
        <xdr:cNvSpPr txBox="1"/>
      </xdr:nvSpPr>
      <xdr:spPr>
        <a:xfrm>
          <a:off x="1719795" y="124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143345</xdr:rowOff>
    </xdr:from>
    <xdr:to>
      <xdr:col>6</xdr:col>
      <xdr:colOff>38100</xdr:colOff>
      <xdr:row>75</xdr:row>
      <xdr:rowOff>73495</xdr:rowOff>
    </xdr:to>
    <xdr:sp macro="" textlink="">
      <xdr:nvSpPr>
        <xdr:cNvPr id="201" name="楕円 200"/>
        <xdr:cNvSpPr/>
      </xdr:nvSpPr>
      <xdr:spPr>
        <a:xfrm>
          <a:off x="1079500" y="128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90022</xdr:rowOff>
    </xdr:from>
    <xdr:ext cx="599010" cy="259045"/>
    <xdr:sp macro="" textlink="">
      <xdr:nvSpPr>
        <xdr:cNvPr id="202" name="テキスト ボックス 201"/>
        <xdr:cNvSpPr txBox="1"/>
      </xdr:nvSpPr>
      <xdr:spPr>
        <a:xfrm>
          <a:off x="830795" y="126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150657</xdr:rowOff>
    </xdr:from>
    <xdr:to>
      <xdr:col>24</xdr:col>
      <xdr:colOff>63500</xdr:colOff>
      <xdr:row>96</xdr:row>
      <xdr:rowOff>161669</xdr:rowOff>
    </xdr:to>
    <xdr:cxnSp macro="">
      <xdr:nvCxnSpPr>
        <xdr:cNvPr id="231" name="直線コネクタ 230"/>
        <xdr:cNvCxnSpPr/>
      </xdr:nvCxnSpPr>
      <xdr:spPr>
        <a:xfrm flipV="1">
          <a:off x="3797300" y="16609857"/>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161669</xdr:rowOff>
    </xdr:from>
    <xdr:to>
      <xdr:col>19</xdr:col>
      <xdr:colOff>177800</xdr:colOff>
      <xdr:row>96</xdr:row>
      <xdr:rowOff>171155</xdr:rowOff>
    </xdr:to>
    <xdr:cxnSp macro="">
      <xdr:nvCxnSpPr>
        <xdr:cNvPr id="234" name="直線コネクタ 233"/>
        <xdr:cNvCxnSpPr/>
      </xdr:nvCxnSpPr>
      <xdr:spPr>
        <a:xfrm flipV="1">
          <a:off x="2908300" y="16620869"/>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151267</xdr:rowOff>
    </xdr:from>
    <xdr:to>
      <xdr:col>15</xdr:col>
      <xdr:colOff>50800</xdr:colOff>
      <xdr:row>96</xdr:row>
      <xdr:rowOff>171155</xdr:rowOff>
    </xdr:to>
    <xdr:cxnSp macro="">
      <xdr:nvCxnSpPr>
        <xdr:cNvPr id="237" name="直線コネクタ 236"/>
        <xdr:cNvCxnSpPr/>
      </xdr:nvCxnSpPr>
      <xdr:spPr>
        <a:xfrm>
          <a:off x="2019300" y="1661046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151267</xdr:rowOff>
    </xdr:from>
    <xdr:to>
      <xdr:col>10</xdr:col>
      <xdr:colOff>114300</xdr:colOff>
      <xdr:row>96</xdr:row>
      <xdr:rowOff>158972</xdr:rowOff>
    </xdr:to>
    <xdr:cxnSp macro="">
      <xdr:nvCxnSpPr>
        <xdr:cNvPr id="240" name="直線コネクタ 239"/>
        <xdr:cNvCxnSpPr/>
      </xdr:nvCxnSpPr>
      <xdr:spPr>
        <a:xfrm flipV="1">
          <a:off x="1130300" y="16610467"/>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99857</xdr:rowOff>
    </xdr:from>
    <xdr:to>
      <xdr:col>24</xdr:col>
      <xdr:colOff>114300</xdr:colOff>
      <xdr:row>97</xdr:row>
      <xdr:rowOff>30007</xdr:rowOff>
    </xdr:to>
    <xdr:sp macro="" textlink="">
      <xdr:nvSpPr>
        <xdr:cNvPr id="250" name="楕円 249"/>
        <xdr:cNvSpPr/>
      </xdr:nvSpPr>
      <xdr:spPr>
        <a:xfrm>
          <a:off x="4584700" y="1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122734</xdr:rowOff>
    </xdr:from>
    <xdr:ext cx="534377" cy="259045"/>
    <xdr:sp macro="" textlink="">
      <xdr:nvSpPr>
        <xdr:cNvPr id="251" name="衛生費該当値テキスト"/>
        <xdr:cNvSpPr txBox="1"/>
      </xdr:nvSpPr>
      <xdr:spPr>
        <a:xfrm>
          <a:off x="4686300" y="164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110869</xdr:rowOff>
    </xdr:from>
    <xdr:to>
      <xdr:col>20</xdr:col>
      <xdr:colOff>38100</xdr:colOff>
      <xdr:row>97</xdr:row>
      <xdr:rowOff>41019</xdr:rowOff>
    </xdr:to>
    <xdr:sp macro="" textlink="">
      <xdr:nvSpPr>
        <xdr:cNvPr id="252" name="楕円 251"/>
        <xdr:cNvSpPr/>
      </xdr:nvSpPr>
      <xdr:spPr>
        <a:xfrm>
          <a:off x="3746500" y="165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32146</xdr:rowOff>
    </xdr:from>
    <xdr:ext cx="534377" cy="259045"/>
    <xdr:sp macro="" textlink="">
      <xdr:nvSpPr>
        <xdr:cNvPr id="253" name="テキスト ボックス 252"/>
        <xdr:cNvSpPr txBox="1"/>
      </xdr:nvSpPr>
      <xdr:spPr>
        <a:xfrm>
          <a:off x="3530111" y="166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120355</xdr:rowOff>
    </xdr:from>
    <xdr:to>
      <xdr:col>15</xdr:col>
      <xdr:colOff>101600</xdr:colOff>
      <xdr:row>97</xdr:row>
      <xdr:rowOff>50505</xdr:rowOff>
    </xdr:to>
    <xdr:sp macro="" textlink="">
      <xdr:nvSpPr>
        <xdr:cNvPr id="254" name="楕円 253"/>
        <xdr:cNvSpPr/>
      </xdr:nvSpPr>
      <xdr:spPr>
        <a:xfrm>
          <a:off x="2857500" y="165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67032</xdr:rowOff>
    </xdr:from>
    <xdr:ext cx="534377" cy="259045"/>
    <xdr:sp macro="" textlink="">
      <xdr:nvSpPr>
        <xdr:cNvPr id="255" name="テキスト ボックス 254"/>
        <xdr:cNvSpPr txBox="1"/>
      </xdr:nvSpPr>
      <xdr:spPr>
        <a:xfrm>
          <a:off x="2641111" y="1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100467</xdr:rowOff>
    </xdr:from>
    <xdr:to>
      <xdr:col>10</xdr:col>
      <xdr:colOff>165100</xdr:colOff>
      <xdr:row>97</xdr:row>
      <xdr:rowOff>30617</xdr:rowOff>
    </xdr:to>
    <xdr:sp macro="" textlink="">
      <xdr:nvSpPr>
        <xdr:cNvPr id="256" name="楕円 255"/>
        <xdr:cNvSpPr/>
      </xdr:nvSpPr>
      <xdr:spPr>
        <a:xfrm>
          <a:off x="1968500" y="165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47144</xdr:rowOff>
    </xdr:from>
    <xdr:ext cx="534377" cy="259045"/>
    <xdr:sp macro="" textlink="">
      <xdr:nvSpPr>
        <xdr:cNvPr id="257" name="テキスト ボックス 256"/>
        <xdr:cNvSpPr txBox="1"/>
      </xdr:nvSpPr>
      <xdr:spPr>
        <a:xfrm>
          <a:off x="1752111" y="163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108172</xdr:rowOff>
    </xdr:from>
    <xdr:to>
      <xdr:col>6</xdr:col>
      <xdr:colOff>38100</xdr:colOff>
      <xdr:row>97</xdr:row>
      <xdr:rowOff>38322</xdr:rowOff>
    </xdr:to>
    <xdr:sp macro="" textlink="">
      <xdr:nvSpPr>
        <xdr:cNvPr id="258" name="楕円 257"/>
        <xdr:cNvSpPr/>
      </xdr:nvSpPr>
      <xdr:spPr>
        <a:xfrm>
          <a:off x="1079500" y="165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54849</xdr:rowOff>
    </xdr:from>
    <xdr:ext cx="534377" cy="259045"/>
    <xdr:sp macro="" textlink="">
      <xdr:nvSpPr>
        <xdr:cNvPr id="259" name="テキスト ボックス 258"/>
        <xdr:cNvSpPr txBox="1"/>
      </xdr:nvSpPr>
      <xdr:spPr>
        <a:xfrm>
          <a:off x="863111" y="163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170397</xdr:rowOff>
    </xdr:from>
    <xdr:to>
      <xdr:col>50</xdr:col>
      <xdr:colOff>114300</xdr:colOff>
      <xdr:row>39</xdr:row>
      <xdr:rowOff>98878</xdr:rowOff>
    </xdr:to>
    <xdr:cxnSp macro="">
      <xdr:nvCxnSpPr>
        <xdr:cNvPr id="293" name="直線コネクタ 292"/>
        <xdr:cNvCxnSpPr/>
      </xdr:nvCxnSpPr>
      <xdr:spPr>
        <a:xfrm>
          <a:off x="8750300" y="6685497"/>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170397</xdr:rowOff>
    </xdr:from>
    <xdr:to>
      <xdr:col>45</xdr:col>
      <xdr:colOff>177800</xdr:colOff>
      <xdr:row>39</xdr:row>
      <xdr:rowOff>1234</xdr:rowOff>
    </xdr:to>
    <xdr:cxnSp macro="">
      <xdr:nvCxnSpPr>
        <xdr:cNvPr id="296" name="直線コネクタ 295"/>
        <xdr:cNvCxnSpPr/>
      </xdr:nvCxnSpPr>
      <xdr:spPr>
        <a:xfrm flipV="1">
          <a:off x="7861300" y="66854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147538</xdr:rowOff>
    </xdr:from>
    <xdr:to>
      <xdr:col>41</xdr:col>
      <xdr:colOff>50800</xdr:colOff>
      <xdr:row>39</xdr:row>
      <xdr:rowOff>1234</xdr:rowOff>
    </xdr:to>
    <xdr:cxnSp macro="">
      <xdr:nvCxnSpPr>
        <xdr:cNvPr id="299" name="直線コネクタ 298"/>
        <xdr:cNvCxnSpPr/>
      </xdr:nvCxnSpPr>
      <xdr:spPr>
        <a:xfrm>
          <a:off x="6972300" y="5462488"/>
          <a:ext cx="889000" cy="12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01" name="テキスト ボックス 300"/>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67000</xdr:rowOff>
    </xdr:from>
    <xdr:ext cx="469744" cy="259045"/>
    <xdr:sp macro="" textlink="">
      <xdr:nvSpPr>
        <xdr:cNvPr id="303" name="テキスト ボックス 302"/>
        <xdr:cNvSpPr txBox="1"/>
      </xdr:nvSpPr>
      <xdr:spPr>
        <a:xfrm>
          <a:off x="6737428"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119597</xdr:rowOff>
    </xdr:from>
    <xdr:to>
      <xdr:col>46</xdr:col>
      <xdr:colOff>38100</xdr:colOff>
      <xdr:row>39</xdr:row>
      <xdr:rowOff>49747</xdr:rowOff>
    </xdr:to>
    <xdr:sp macro="" textlink="">
      <xdr:nvSpPr>
        <xdr:cNvPr id="313" name="楕円 312"/>
        <xdr:cNvSpPr/>
      </xdr:nvSpPr>
      <xdr:spPr>
        <a:xfrm>
          <a:off x="8699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40874</xdr:rowOff>
    </xdr:from>
    <xdr:ext cx="378565" cy="259045"/>
    <xdr:sp macro="" textlink="">
      <xdr:nvSpPr>
        <xdr:cNvPr id="314" name="テキスト ボックス 313"/>
        <xdr:cNvSpPr txBox="1"/>
      </xdr:nvSpPr>
      <xdr:spPr>
        <a:xfrm>
          <a:off x="8561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121884</xdr:rowOff>
    </xdr:from>
    <xdr:to>
      <xdr:col>41</xdr:col>
      <xdr:colOff>101600</xdr:colOff>
      <xdr:row>39</xdr:row>
      <xdr:rowOff>52034</xdr:rowOff>
    </xdr:to>
    <xdr:sp macro="" textlink="">
      <xdr:nvSpPr>
        <xdr:cNvPr id="315" name="楕円 314"/>
        <xdr:cNvSpPr/>
      </xdr:nvSpPr>
      <xdr:spPr>
        <a:xfrm>
          <a:off x="7810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43161</xdr:rowOff>
    </xdr:from>
    <xdr:ext cx="378565" cy="259045"/>
    <xdr:sp macro="" textlink="">
      <xdr:nvSpPr>
        <xdr:cNvPr id="316" name="テキスト ボックス 315"/>
        <xdr:cNvSpPr txBox="1"/>
      </xdr:nvSpPr>
      <xdr:spPr>
        <a:xfrm>
          <a:off x="7672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96738</xdr:rowOff>
    </xdr:from>
    <xdr:to>
      <xdr:col>36</xdr:col>
      <xdr:colOff>165100</xdr:colOff>
      <xdr:row>32</xdr:row>
      <xdr:rowOff>26888</xdr:rowOff>
    </xdr:to>
    <xdr:sp macro="" textlink="">
      <xdr:nvSpPr>
        <xdr:cNvPr id="317" name="楕円 316"/>
        <xdr:cNvSpPr/>
      </xdr:nvSpPr>
      <xdr:spPr>
        <a:xfrm>
          <a:off x="6921500" y="5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43415</xdr:rowOff>
    </xdr:from>
    <xdr:ext cx="469744" cy="259045"/>
    <xdr:sp macro="" textlink="">
      <xdr:nvSpPr>
        <xdr:cNvPr id="318" name="テキスト ボックス 317"/>
        <xdr:cNvSpPr txBox="1"/>
      </xdr:nvSpPr>
      <xdr:spPr>
        <a:xfrm>
          <a:off x="6737428" y="51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48870</xdr:rowOff>
    </xdr:from>
    <xdr:to>
      <xdr:col>55</xdr:col>
      <xdr:colOff>0</xdr:colOff>
      <xdr:row>57</xdr:row>
      <xdr:rowOff>32715</xdr:rowOff>
    </xdr:to>
    <xdr:cxnSp macro="">
      <xdr:nvCxnSpPr>
        <xdr:cNvPr id="349" name="直線コネクタ 348"/>
        <xdr:cNvCxnSpPr/>
      </xdr:nvCxnSpPr>
      <xdr:spPr>
        <a:xfrm flipV="1">
          <a:off x="9639300" y="9650070"/>
          <a:ext cx="838200" cy="1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32715</xdr:rowOff>
    </xdr:from>
    <xdr:to>
      <xdr:col>50</xdr:col>
      <xdr:colOff>114300</xdr:colOff>
      <xdr:row>57</xdr:row>
      <xdr:rowOff>47977</xdr:rowOff>
    </xdr:to>
    <xdr:cxnSp macro="">
      <xdr:nvCxnSpPr>
        <xdr:cNvPr id="352" name="直線コネクタ 351"/>
        <xdr:cNvCxnSpPr/>
      </xdr:nvCxnSpPr>
      <xdr:spPr>
        <a:xfrm flipV="1">
          <a:off x="8750300" y="9805365"/>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47977</xdr:rowOff>
    </xdr:from>
    <xdr:to>
      <xdr:col>45</xdr:col>
      <xdr:colOff>177800</xdr:colOff>
      <xdr:row>57</xdr:row>
      <xdr:rowOff>131492</xdr:rowOff>
    </xdr:to>
    <xdr:cxnSp macro="">
      <xdr:nvCxnSpPr>
        <xdr:cNvPr id="355" name="直線コネクタ 354"/>
        <xdr:cNvCxnSpPr/>
      </xdr:nvCxnSpPr>
      <xdr:spPr>
        <a:xfrm flipV="1">
          <a:off x="7861300" y="9820627"/>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131492</xdr:rowOff>
    </xdr:from>
    <xdr:to>
      <xdr:col>41</xdr:col>
      <xdr:colOff>50800</xdr:colOff>
      <xdr:row>57</xdr:row>
      <xdr:rowOff>161461</xdr:rowOff>
    </xdr:to>
    <xdr:cxnSp macro="">
      <xdr:nvCxnSpPr>
        <xdr:cNvPr id="358" name="直線コネクタ 357"/>
        <xdr:cNvCxnSpPr/>
      </xdr:nvCxnSpPr>
      <xdr:spPr>
        <a:xfrm flipV="1">
          <a:off x="6972300" y="9904142"/>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2" name="テキスト ボックス 361"/>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169520</xdr:rowOff>
    </xdr:from>
    <xdr:to>
      <xdr:col>55</xdr:col>
      <xdr:colOff>50800</xdr:colOff>
      <xdr:row>56</xdr:row>
      <xdr:rowOff>99670</xdr:rowOff>
    </xdr:to>
    <xdr:sp macro="" textlink="">
      <xdr:nvSpPr>
        <xdr:cNvPr id="368" name="楕円 367"/>
        <xdr:cNvSpPr/>
      </xdr:nvSpPr>
      <xdr:spPr>
        <a:xfrm>
          <a:off x="10426700" y="95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20947</xdr:rowOff>
    </xdr:from>
    <xdr:ext cx="534377" cy="259045"/>
    <xdr:sp macro="" textlink="">
      <xdr:nvSpPr>
        <xdr:cNvPr id="369" name="農林水産業費該当値テキスト"/>
        <xdr:cNvSpPr txBox="1"/>
      </xdr:nvSpPr>
      <xdr:spPr>
        <a:xfrm>
          <a:off x="10528300" y="94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153365</xdr:rowOff>
    </xdr:from>
    <xdr:to>
      <xdr:col>50</xdr:col>
      <xdr:colOff>165100</xdr:colOff>
      <xdr:row>57</xdr:row>
      <xdr:rowOff>83515</xdr:rowOff>
    </xdr:to>
    <xdr:sp macro="" textlink="">
      <xdr:nvSpPr>
        <xdr:cNvPr id="370" name="楕円 369"/>
        <xdr:cNvSpPr/>
      </xdr:nvSpPr>
      <xdr:spPr>
        <a:xfrm>
          <a:off x="9588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100042</xdr:rowOff>
    </xdr:from>
    <xdr:ext cx="534377" cy="259045"/>
    <xdr:sp macro="" textlink="">
      <xdr:nvSpPr>
        <xdr:cNvPr id="371" name="テキスト ボックス 370"/>
        <xdr:cNvSpPr txBox="1"/>
      </xdr:nvSpPr>
      <xdr:spPr>
        <a:xfrm>
          <a:off x="9372111" y="95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168627</xdr:rowOff>
    </xdr:from>
    <xdr:to>
      <xdr:col>46</xdr:col>
      <xdr:colOff>38100</xdr:colOff>
      <xdr:row>57</xdr:row>
      <xdr:rowOff>98777</xdr:rowOff>
    </xdr:to>
    <xdr:sp macro="" textlink="">
      <xdr:nvSpPr>
        <xdr:cNvPr id="372" name="楕円 371"/>
        <xdr:cNvSpPr/>
      </xdr:nvSpPr>
      <xdr:spPr>
        <a:xfrm>
          <a:off x="8699500" y="97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115304</xdr:rowOff>
    </xdr:from>
    <xdr:ext cx="534377" cy="259045"/>
    <xdr:sp macro="" textlink="">
      <xdr:nvSpPr>
        <xdr:cNvPr id="373" name="テキスト ボックス 372"/>
        <xdr:cNvSpPr txBox="1"/>
      </xdr:nvSpPr>
      <xdr:spPr>
        <a:xfrm>
          <a:off x="8483111" y="954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80692</xdr:rowOff>
    </xdr:from>
    <xdr:to>
      <xdr:col>41</xdr:col>
      <xdr:colOff>101600</xdr:colOff>
      <xdr:row>58</xdr:row>
      <xdr:rowOff>10842</xdr:rowOff>
    </xdr:to>
    <xdr:sp macro="" textlink="">
      <xdr:nvSpPr>
        <xdr:cNvPr id="374" name="楕円 373"/>
        <xdr:cNvSpPr/>
      </xdr:nvSpPr>
      <xdr:spPr>
        <a:xfrm>
          <a:off x="7810500" y="98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27369</xdr:rowOff>
    </xdr:from>
    <xdr:ext cx="534377" cy="259045"/>
    <xdr:sp macro="" textlink="">
      <xdr:nvSpPr>
        <xdr:cNvPr id="375" name="テキスト ボックス 374"/>
        <xdr:cNvSpPr txBox="1"/>
      </xdr:nvSpPr>
      <xdr:spPr>
        <a:xfrm>
          <a:off x="7594111" y="96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110661</xdr:rowOff>
    </xdr:from>
    <xdr:to>
      <xdr:col>36</xdr:col>
      <xdr:colOff>165100</xdr:colOff>
      <xdr:row>58</xdr:row>
      <xdr:rowOff>40811</xdr:rowOff>
    </xdr:to>
    <xdr:sp macro="" textlink="">
      <xdr:nvSpPr>
        <xdr:cNvPr id="376" name="楕円 375"/>
        <xdr:cNvSpPr/>
      </xdr:nvSpPr>
      <xdr:spPr>
        <a:xfrm>
          <a:off x="6921500" y="98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31938</xdr:rowOff>
    </xdr:from>
    <xdr:ext cx="534377" cy="259045"/>
    <xdr:sp macro="" textlink="">
      <xdr:nvSpPr>
        <xdr:cNvPr id="377" name="テキスト ボックス 376"/>
        <xdr:cNvSpPr txBox="1"/>
      </xdr:nvSpPr>
      <xdr:spPr>
        <a:xfrm>
          <a:off x="6705111" y="99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32913</xdr:rowOff>
    </xdr:from>
    <xdr:to>
      <xdr:col>55</xdr:col>
      <xdr:colOff>0</xdr:colOff>
      <xdr:row>78</xdr:row>
      <xdr:rowOff>94621</xdr:rowOff>
    </xdr:to>
    <xdr:cxnSp macro="">
      <xdr:nvCxnSpPr>
        <xdr:cNvPr id="406" name="直線コネクタ 405"/>
        <xdr:cNvCxnSpPr/>
      </xdr:nvCxnSpPr>
      <xdr:spPr>
        <a:xfrm>
          <a:off x="9639300" y="13406013"/>
          <a:ext cx="8382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32913</xdr:rowOff>
    </xdr:from>
    <xdr:to>
      <xdr:col>50</xdr:col>
      <xdr:colOff>114300</xdr:colOff>
      <xdr:row>78</xdr:row>
      <xdr:rowOff>74450</xdr:rowOff>
    </xdr:to>
    <xdr:cxnSp macro="">
      <xdr:nvCxnSpPr>
        <xdr:cNvPr id="409" name="直線コネクタ 408"/>
        <xdr:cNvCxnSpPr/>
      </xdr:nvCxnSpPr>
      <xdr:spPr>
        <a:xfrm flipV="1">
          <a:off x="8750300" y="13406013"/>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74450</xdr:rowOff>
    </xdr:from>
    <xdr:to>
      <xdr:col>45</xdr:col>
      <xdr:colOff>177800</xdr:colOff>
      <xdr:row>78</xdr:row>
      <xdr:rowOff>125337</xdr:rowOff>
    </xdr:to>
    <xdr:cxnSp macro="">
      <xdr:nvCxnSpPr>
        <xdr:cNvPr id="412" name="直線コネクタ 411"/>
        <xdr:cNvCxnSpPr/>
      </xdr:nvCxnSpPr>
      <xdr:spPr>
        <a:xfrm flipV="1">
          <a:off x="7861300" y="13447550"/>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97127</xdr:rowOff>
    </xdr:from>
    <xdr:to>
      <xdr:col>41</xdr:col>
      <xdr:colOff>50800</xdr:colOff>
      <xdr:row>78</xdr:row>
      <xdr:rowOff>125337</xdr:rowOff>
    </xdr:to>
    <xdr:cxnSp macro="">
      <xdr:nvCxnSpPr>
        <xdr:cNvPr id="415" name="直線コネクタ 414"/>
        <xdr:cNvCxnSpPr/>
      </xdr:nvCxnSpPr>
      <xdr:spPr>
        <a:xfrm>
          <a:off x="6972300" y="13470227"/>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10675</xdr:rowOff>
    </xdr:from>
    <xdr:ext cx="534377" cy="259045"/>
    <xdr:sp macro="" textlink="">
      <xdr:nvSpPr>
        <xdr:cNvPr id="417" name="テキスト ボックス 416"/>
        <xdr:cNvSpPr txBox="1"/>
      </xdr:nvSpPr>
      <xdr:spPr>
        <a:xfrm>
          <a:off x="7594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43821</xdr:rowOff>
    </xdr:from>
    <xdr:to>
      <xdr:col>55</xdr:col>
      <xdr:colOff>50800</xdr:colOff>
      <xdr:row>78</xdr:row>
      <xdr:rowOff>145421</xdr:rowOff>
    </xdr:to>
    <xdr:sp macro="" textlink="">
      <xdr:nvSpPr>
        <xdr:cNvPr id="425" name="楕円 424"/>
        <xdr:cNvSpPr/>
      </xdr:nvSpPr>
      <xdr:spPr>
        <a:xfrm>
          <a:off x="104267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153563</xdr:rowOff>
    </xdr:from>
    <xdr:to>
      <xdr:col>50</xdr:col>
      <xdr:colOff>165100</xdr:colOff>
      <xdr:row>78</xdr:row>
      <xdr:rowOff>83713</xdr:rowOff>
    </xdr:to>
    <xdr:sp macro="" textlink="">
      <xdr:nvSpPr>
        <xdr:cNvPr id="427" name="楕円 426"/>
        <xdr:cNvSpPr/>
      </xdr:nvSpPr>
      <xdr:spPr>
        <a:xfrm>
          <a:off x="9588500" y="133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100240</xdr:rowOff>
    </xdr:from>
    <xdr:ext cx="534377" cy="259045"/>
    <xdr:sp macro="" textlink="">
      <xdr:nvSpPr>
        <xdr:cNvPr id="428" name="テキスト ボックス 427"/>
        <xdr:cNvSpPr txBox="1"/>
      </xdr:nvSpPr>
      <xdr:spPr>
        <a:xfrm>
          <a:off x="9372111" y="131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23650</xdr:rowOff>
    </xdr:from>
    <xdr:to>
      <xdr:col>46</xdr:col>
      <xdr:colOff>38100</xdr:colOff>
      <xdr:row>78</xdr:row>
      <xdr:rowOff>125250</xdr:rowOff>
    </xdr:to>
    <xdr:sp macro="" textlink="">
      <xdr:nvSpPr>
        <xdr:cNvPr id="429" name="楕円 428"/>
        <xdr:cNvSpPr/>
      </xdr:nvSpPr>
      <xdr:spPr>
        <a:xfrm>
          <a:off x="8699500" y="133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141777</xdr:rowOff>
    </xdr:from>
    <xdr:ext cx="534377" cy="259045"/>
    <xdr:sp macro="" textlink="">
      <xdr:nvSpPr>
        <xdr:cNvPr id="430" name="テキスト ボックス 429"/>
        <xdr:cNvSpPr txBox="1"/>
      </xdr:nvSpPr>
      <xdr:spPr>
        <a:xfrm>
          <a:off x="8483111" y="13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74537</xdr:rowOff>
    </xdr:from>
    <xdr:to>
      <xdr:col>41</xdr:col>
      <xdr:colOff>101600</xdr:colOff>
      <xdr:row>79</xdr:row>
      <xdr:rowOff>4687</xdr:rowOff>
    </xdr:to>
    <xdr:sp macro="" textlink="">
      <xdr:nvSpPr>
        <xdr:cNvPr id="431" name="楕円 430"/>
        <xdr:cNvSpPr/>
      </xdr:nvSpPr>
      <xdr:spPr>
        <a:xfrm>
          <a:off x="7810500" y="13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167264</xdr:rowOff>
    </xdr:from>
    <xdr:ext cx="534377" cy="259045"/>
    <xdr:sp macro="" textlink="">
      <xdr:nvSpPr>
        <xdr:cNvPr id="432" name="テキスト ボックス 431"/>
        <xdr:cNvSpPr txBox="1"/>
      </xdr:nvSpPr>
      <xdr:spPr>
        <a:xfrm>
          <a:off x="7594111" y="13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46327</xdr:rowOff>
    </xdr:from>
    <xdr:to>
      <xdr:col>36</xdr:col>
      <xdr:colOff>165100</xdr:colOff>
      <xdr:row>78</xdr:row>
      <xdr:rowOff>147927</xdr:rowOff>
    </xdr:to>
    <xdr:sp macro="" textlink="">
      <xdr:nvSpPr>
        <xdr:cNvPr id="433" name="楕円 432"/>
        <xdr:cNvSpPr/>
      </xdr:nvSpPr>
      <xdr:spPr>
        <a:xfrm>
          <a:off x="6921500" y="13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164454</xdr:rowOff>
    </xdr:from>
    <xdr:ext cx="534377" cy="259045"/>
    <xdr:sp macro="" textlink="">
      <xdr:nvSpPr>
        <xdr:cNvPr id="434" name="テキスト ボックス 433"/>
        <xdr:cNvSpPr txBox="1"/>
      </xdr:nvSpPr>
      <xdr:spPr>
        <a:xfrm>
          <a:off x="6705111" y="1319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55826</xdr:rowOff>
    </xdr:from>
    <xdr:to>
      <xdr:col>55</xdr:col>
      <xdr:colOff>0</xdr:colOff>
      <xdr:row>97</xdr:row>
      <xdr:rowOff>72865</xdr:rowOff>
    </xdr:to>
    <xdr:cxnSp macro="">
      <xdr:nvCxnSpPr>
        <xdr:cNvPr id="463" name="直線コネクタ 462"/>
        <xdr:cNvCxnSpPr/>
      </xdr:nvCxnSpPr>
      <xdr:spPr>
        <a:xfrm flipV="1">
          <a:off x="9639300" y="16686476"/>
          <a:ext cx="8382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5581</xdr:rowOff>
    </xdr:from>
    <xdr:to>
      <xdr:col>50</xdr:col>
      <xdr:colOff>114300</xdr:colOff>
      <xdr:row>97</xdr:row>
      <xdr:rowOff>72865</xdr:rowOff>
    </xdr:to>
    <xdr:cxnSp macro="">
      <xdr:nvCxnSpPr>
        <xdr:cNvPr id="466" name="直線コネクタ 465"/>
        <xdr:cNvCxnSpPr/>
      </xdr:nvCxnSpPr>
      <xdr:spPr>
        <a:xfrm>
          <a:off x="8750300" y="16636231"/>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5581</xdr:rowOff>
    </xdr:from>
    <xdr:to>
      <xdr:col>45</xdr:col>
      <xdr:colOff>177800</xdr:colOff>
      <xdr:row>97</xdr:row>
      <xdr:rowOff>50135</xdr:rowOff>
    </xdr:to>
    <xdr:cxnSp macro="">
      <xdr:nvCxnSpPr>
        <xdr:cNvPr id="469" name="直線コネクタ 468"/>
        <xdr:cNvCxnSpPr/>
      </xdr:nvCxnSpPr>
      <xdr:spPr>
        <a:xfrm flipV="1">
          <a:off x="7861300" y="16636231"/>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40464</xdr:rowOff>
    </xdr:from>
    <xdr:to>
      <xdr:col>41</xdr:col>
      <xdr:colOff>50800</xdr:colOff>
      <xdr:row>97</xdr:row>
      <xdr:rowOff>50135</xdr:rowOff>
    </xdr:to>
    <xdr:cxnSp macro="">
      <xdr:nvCxnSpPr>
        <xdr:cNvPr id="472" name="直線コネクタ 471"/>
        <xdr:cNvCxnSpPr/>
      </xdr:nvCxnSpPr>
      <xdr:spPr>
        <a:xfrm>
          <a:off x="6972300" y="16671114"/>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22737</xdr:rowOff>
    </xdr:from>
    <xdr:ext cx="534377" cy="259045"/>
    <xdr:sp macro="" textlink="">
      <xdr:nvSpPr>
        <xdr:cNvPr id="476" name="テキスト ボックス 475"/>
        <xdr:cNvSpPr txBox="1"/>
      </xdr:nvSpPr>
      <xdr:spPr>
        <a:xfrm>
          <a:off x="6705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5026</xdr:rowOff>
    </xdr:from>
    <xdr:to>
      <xdr:col>55</xdr:col>
      <xdr:colOff>50800</xdr:colOff>
      <xdr:row>97</xdr:row>
      <xdr:rowOff>106626</xdr:rowOff>
    </xdr:to>
    <xdr:sp macro="" textlink="">
      <xdr:nvSpPr>
        <xdr:cNvPr id="482" name="楕円 481"/>
        <xdr:cNvSpPr/>
      </xdr:nvSpPr>
      <xdr:spPr>
        <a:xfrm>
          <a:off x="10426700" y="166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154903</xdr:rowOff>
    </xdr:from>
    <xdr:ext cx="534377" cy="259045"/>
    <xdr:sp macro="" textlink="">
      <xdr:nvSpPr>
        <xdr:cNvPr id="483" name="土木費該当値テキスト"/>
        <xdr:cNvSpPr txBox="1"/>
      </xdr:nvSpPr>
      <xdr:spPr>
        <a:xfrm>
          <a:off x="10528300" y="166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22065</xdr:rowOff>
    </xdr:from>
    <xdr:to>
      <xdr:col>50</xdr:col>
      <xdr:colOff>165100</xdr:colOff>
      <xdr:row>97</xdr:row>
      <xdr:rowOff>123665</xdr:rowOff>
    </xdr:to>
    <xdr:sp macro="" textlink="">
      <xdr:nvSpPr>
        <xdr:cNvPr id="484" name="楕円 483"/>
        <xdr:cNvSpPr/>
      </xdr:nvSpPr>
      <xdr:spPr>
        <a:xfrm>
          <a:off x="9588500" y="1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114792</xdr:rowOff>
    </xdr:from>
    <xdr:ext cx="534377" cy="259045"/>
    <xdr:sp macro="" textlink="">
      <xdr:nvSpPr>
        <xdr:cNvPr id="485" name="テキスト ボックス 484"/>
        <xdr:cNvSpPr txBox="1"/>
      </xdr:nvSpPr>
      <xdr:spPr>
        <a:xfrm>
          <a:off x="9372111" y="1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126231</xdr:rowOff>
    </xdr:from>
    <xdr:to>
      <xdr:col>46</xdr:col>
      <xdr:colOff>38100</xdr:colOff>
      <xdr:row>97</xdr:row>
      <xdr:rowOff>56381</xdr:rowOff>
    </xdr:to>
    <xdr:sp macro="" textlink="">
      <xdr:nvSpPr>
        <xdr:cNvPr id="486" name="楕円 485"/>
        <xdr:cNvSpPr/>
      </xdr:nvSpPr>
      <xdr:spPr>
        <a:xfrm>
          <a:off x="8699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47508</xdr:rowOff>
    </xdr:from>
    <xdr:ext cx="534377" cy="259045"/>
    <xdr:sp macro="" textlink="">
      <xdr:nvSpPr>
        <xdr:cNvPr id="487" name="テキスト ボックス 486"/>
        <xdr:cNvSpPr txBox="1"/>
      </xdr:nvSpPr>
      <xdr:spPr>
        <a:xfrm>
          <a:off x="8483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170785</xdr:rowOff>
    </xdr:from>
    <xdr:to>
      <xdr:col>41</xdr:col>
      <xdr:colOff>101600</xdr:colOff>
      <xdr:row>97</xdr:row>
      <xdr:rowOff>100935</xdr:rowOff>
    </xdr:to>
    <xdr:sp macro="" textlink="">
      <xdr:nvSpPr>
        <xdr:cNvPr id="488" name="楕円 487"/>
        <xdr:cNvSpPr/>
      </xdr:nvSpPr>
      <xdr:spPr>
        <a:xfrm>
          <a:off x="7810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92062</xdr:rowOff>
    </xdr:from>
    <xdr:ext cx="534377" cy="259045"/>
    <xdr:sp macro="" textlink="">
      <xdr:nvSpPr>
        <xdr:cNvPr id="489" name="テキスト ボックス 488"/>
        <xdr:cNvSpPr txBox="1"/>
      </xdr:nvSpPr>
      <xdr:spPr>
        <a:xfrm>
          <a:off x="7594111" y="167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161114</xdr:rowOff>
    </xdr:from>
    <xdr:to>
      <xdr:col>36</xdr:col>
      <xdr:colOff>165100</xdr:colOff>
      <xdr:row>97</xdr:row>
      <xdr:rowOff>91264</xdr:rowOff>
    </xdr:to>
    <xdr:sp macro="" textlink="">
      <xdr:nvSpPr>
        <xdr:cNvPr id="490" name="楕円 489"/>
        <xdr:cNvSpPr/>
      </xdr:nvSpPr>
      <xdr:spPr>
        <a:xfrm>
          <a:off x="6921500" y="166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82391</xdr:rowOff>
    </xdr:from>
    <xdr:ext cx="534377" cy="259045"/>
    <xdr:sp macro="" textlink="">
      <xdr:nvSpPr>
        <xdr:cNvPr id="491" name="テキスト ボックス 490"/>
        <xdr:cNvSpPr txBox="1"/>
      </xdr:nvSpPr>
      <xdr:spPr>
        <a:xfrm>
          <a:off x="6705111" y="167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3830</xdr:rowOff>
    </xdr:from>
    <xdr:to>
      <xdr:col>85</xdr:col>
      <xdr:colOff>127000</xdr:colOff>
      <xdr:row>37</xdr:row>
      <xdr:rowOff>37924</xdr:rowOff>
    </xdr:to>
    <xdr:cxnSp macro="">
      <xdr:nvCxnSpPr>
        <xdr:cNvPr id="522" name="直線コネクタ 521"/>
        <xdr:cNvCxnSpPr/>
      </xdr:nvCxnSpPr>
      <xdr:spPr>
        <a:xfrm>
          <a:off x="15481300" y="6347480"/>
          <a:ext cx="8382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3830</xdr:rowOff>
    </xdr:from>
    <xdr:to>
      <xdr:col>81</xdr:col>
      <xdr:colOff>50800</xdr:colOff>
      <xdr:row>37</xdr:row>
      <xdr:rowOff>32389</xdr:rowOff>
    </xdr:to>
    <xdr:cxnSp macro="">
      <xdr:nvCxnSpPr>
        <xdr:cNvPr id="525" name="直線コネクタ 524"/>
        <xdr:cNvCxnSpPr/>
      </xdr:nvCxnSpPr>
      <xdr:spPr>
        <a:xfrm flipV="1">
          <a:off x="14592300" y="6347480"/>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17873</xdr:rowOff>
    </xdr:from>
    <xdr:to>
      <xdr:col>76</xdr:col>
      <xdr:colOff>114300</xdr:colOff>
      <xdr:row>37</xdr:row>
      <xdr:rowOff>32389</xdr:rowOff>
    </xdr:to>
    <xdr:cxnSp macro="">
      <xdr:nvCxnSpPr>
        <xdr:cNvPr id="528" name="直線コネクタ 527"/>
        <xdr:cNvCxnSpPr/>
      </xdr:nvCxnSpPr>
      <xdr:spPr>
        <a:xfrm>
          <a:off x="13703300" y="6361523"/>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93339</xdr:rowOff>
    </xdr:from>
    <xdr:ext cx="534377" cy="259045"/>
    <xdr:sp macro="" textlink="">
      <xdr:nvSpPr>
        <xdr:cNvPr id="530" name="テキスト ボックス 529"/>
        <xdr:cNvSpPr txBox="1"/>
      </xdr:nvSpPr>
      <xdr:spPr>
        <a:xfrm>
          <a:off x="14325111" y="64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17873</xdr:rowOff>
    </xdr:from>
    <xdr:to>
      <xdr:col>71</xdr:col>
      <xdr:colOff>177800</xdr:colOff>
      <xdr:row>37</xdr:row>
      <xdr:rowOff>41712</xdr:rowOff>
    </xdr:to>
    <xdr:cxnSp macro="">
      <xdr:nvCxnSpPr>
        <xdr:cNvPr id="531" name="直線コネクタ 530"/>
        <xdr:cNvCxnSpPr/>
      </xdr:nvCxnSpPr>
      <xdr:spPr>
        <a:xfrm flipV="1">
          <a:off x="12814300" y="6361523"/>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78038</xdr:rowOff>
    </xdr:from>
    <xdr:ext cx="534377" cy="259045"/>
    <xdr:sp macro="" textlink="">
      <xdr:nvSpPr>
        <xdr:cNvPr id="533" name="テキスト ボックス 532"/>
        <xdr:cNvSpPr txBox="1"/>
      </xdr:nvSpPr>
      <xdr:spPr>
        <a:xfrm>
          <a:off x="13436111" y="6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158574</xdr:rowOff>
    </xdr:from>
    <xdr:to>
      <xdr:col>85</xdr:col>
      <xdr:colOff>177800</xdr:colOff>
      <xdr:row>37</xdr:row>
      <xdr:rowOff>88724</xdr:rowOff>
    </xdr:to>
    <xdr:sp macro="" textlink="">
      <xdr:nvSpPr>
        <xdr:cNvPr id="541" name="楕円 540"/>
        <xdr:cNvSpPr/>
      </xdr:nvSpPr>
      <xdr:spPr>
        <a:xfrm>
          <a:off x="16268700" y="6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10001</xdr:rowOff>
    </xdr:from>
    <xdr:ext cx="534377" cy="259045"/>
    <xdr:sp macro="" textlink="">
      <xdr:nvSpPr>
        <xdr:cNvPr id="542" name="消防費該当値テキスト"/>
        <xdr:cNvSpPr txBox="1"/>
      </xdr:nvSpPr>
      <xdr:spPr>
        <a:xfrm>
          <a:off x="16370300" y="61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124480</xdr:rowOff>
    </xdr:from>
    <xdr:to>
      <xdr:col>81</xdr:col>
      <xdr:colOff>101600</xdr:colOff>
      <xdr:row>37</xdr:row>
      <xdr:rowOff>54630</xdr:rowOff>
    </xdr:to>
    <xdr:sp macro="" textlink="">
      <xdr:nvSpPr>
        <xdr:cNvPr id="543" name="楕円 542"/>
        <xdr:cNvSpPr/>
      </xdr:nvSpPr>
      <xdr:spPr>
        <a:xfrm>
          <a:off x="15430500" y="62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71157</xdr:rowOff>
    </xdr:from>
    <xdr:ext cx="534377" cy="259045"/>
    <xdr:sp macro="" textlink="">
      <xdr:nvSpPr>
        <xdr:cNvPr id="544" name="テキスト ボックス 543"/>
        <xdr:cNvSpPr txBox="1"/>
      </xdr:nvSpPr>
      <xdr:spPr>
        <a:xfrm>
          <a:off x="15214111" y="60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153039</xdr:rowOff>
    </xdr:from>
    <xdr:to>
      <xdr:col>76</xdr:col>
      <xdr:colOff>165100</xdr:colOff>
      <xdr:row>37</xdr:row>
      <xdr:rowOff>83189</xdr:rowOff>
    </xdr:to>
    <xdr:sp macro="" textlink="">
      <xdr:nvSpPr>
        <xdr:cNvPr id="545" name="楕円 544"/>
        <xdr:cNvSpPr/>
      </xdr:nvSpPr>
      <xdr:spPr>
        <a:xfrm>
          <a:off x="14541500" y="63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99716</xdr:rowOff>
    </xdr:from>
    <xdr:ext cx="534377" cy="259045"/>
    <xdr:sp macro="" textlink="">
      <xdr:nvSpPr>
        <xdr:cNvPr id="546" name="テキスト ボックス 545"/>
        <xdr:cNvSpPr txBox="1"/>
      </xdr:nvSpPr>
      <xdr:spPr>
        <a:xfrm>
          <a:off x="14325111" y="61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138523</xdr:rowOff>
    </xdr:from>
    <xdr:to>
      <xdr:col>72</xdr:col>
      <xdr:colOff>38100</xdr:colOff>
      <xdr:row>37</xdr:row>
      <xdr:rowOff>68673</xdr:rowOff>
    </xdr:to>
    <xdr:sp macro="" textlink="">
      <xdr:nvSpPr>
        <xdr:cNvPr id="547" name="楕円 546"/>
        <xdr:cNvSpPr/>
      </xdr:nvSpPr>
      <xdr:spPr>
        <a:xfrm>
          <a:off x="13652500" y="6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85200</xdr:rowOff>
    </xdr:from>
    <xdr:ext cx="534377" cy="259045"/>
    <xdr:sp macro="" textlink="">
      <xdr:nvSpPr>
        <xdr:cNvPr id="548" name="テキスト ボックス 547"/>
        <xdr:cNvSpPr txBox="1"/>
      </xdr:nvSpPr>
      <xdr:spPr>
        <a:xfrm>
          <a:off x="13436111" y="6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162362</xdr:rowOff>
    </xdr:from>
    <xdr:to>
      <xdr:col>67</xdr:col>
      <xdr:colOff>101600</xdr:colOff>
      <xdr:row>37</xdr:row>
      <xdr:rowOff>92512</xdr:rowOff>
    </xdr:to>
    <xdr:sp macro="" textlink="">
      <xdr:nvSpPr>
        <xdr:cNvPr id="549" name="楕円 548"/>
        <xdr:cNvSpPr/>
      </xdr:nvSpPr>
      <xdr:spPr>
        <a:xfrm>
          <a:off x="12763500" y="63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109039</xdr:rowOff>
    </xdr:from>
    <xdr:ext cx="534377" cy="259045"/>
    <xdr:sp macro="" textlink="">
      <xdr:nvSpPr>
        <xdr:cNvPr id="550" name="テキスト ボックス 549"/>
        <xdr:cNvSpPr txBox="1"/>
      </xdr:nvSpPr>
      <xdr:spPr>
        <a:xfrm>
          <a:off x="12547111" y="61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31931</xdr:rowOff>
    </xdr:from>
    <xdr:to>
      <xdr:col>85</xdr:col>
      <xdr:colOff>127000</xdr:colOff>
      <xdr:row>57</xdr:row>
      <xdr:rowOff>66975</xdr:rowOff>
    </xdr:to>
    <xdr:cxnSp macro="">
      <xdr:nvCxnSpPr>
        <xdr:cNvPr id="579" name="直線コネクタ 578"/>
        <xdr:cNvCxnSpPr/>
      </xdr:nvCxnSpPr>
      <xdr:spPr>
        <a:xfrm>
          <a:off x="15481300" y="9633131"/>
          <a:ext cx="838200" cy="2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31931</xdr:rowOff>
    </xdr:from>
    <xdr:to>
      <xdr:col>81</xdr:col>
      <xdr:colOff>50800</xdr:colOff>
      <xdr:row>56</xdr:row>
      <xdr:rowOff>106919</xdr:rowOff>
    </xdr:to>
    <xdr:cxnSp macro="">
      <xdr:nvCxnSpPr>
        <xdr:cNvPr id="582" name="直線コネクタ 581"/>
        <xdr:cNvCxnSpPr/>
      </xdr:nvCxnSpPr>
      <xdr:spPr>
        <a:xfrm flipV="1">
          <a:off x="14592300" y="9633131"/>
          <a:ext cx="889000" cy="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106919</xdr:rowOff>
    </xdr:from>
    <xdr:to>
      <xdr:col>76</xdr:col>
      <xdr:colOff>114300</xdr:colOff>
      <xdr:row>57</xdr:row>
      <xdr:rowOff>98568</xdr:rowOff>
    </xdr:to>
    <xdr:cxnSp macro="">
      <xdr:nvCxnSpPr>
        <xdr:cNvPr id="585" name="直線コネクタ 584"/>
        <xdr:cNvCxnSpPr/>
      </xdr:nvCxnSpPr>
      <xdr:spPr>
        <a:xfrm flipV="1">
          <a:off x="13703300" y="9708119"/>
          <a:ext cx="889000" cy="1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98568</xdr:rowOff>
    </xdr:from>
    <xdr:to>
      <xdr:col>71</xdr:col>
      <xdr:colOff>177800</xdr:colOff>
      <xdr:row>57</xdr:row>
      <xdr:rowOff>115621</xdr:rowOff>
    </xdr:to>
    <xdr:cxnSp macro="">
      <xdr:nvCxnSpPr>
        <xdr:cNvPr id="588" name="直線コネクタ 587"/>
        <xdr:cNvCxnSpPr/>
      </xdr:nvCxnSpPr>
      <xdr:spPr>
        <a:xfrm flipV="1">
          <a:off x="12814300" y="987121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90" name="テキスト ボックス 589"/>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16175</xdr:rowOff>
    </xdr:from>
    <xdr:to>
      <xdr:col>85</xdr:col>
      <xdr:colOff>177800</xdr:colOff>
      <xdr:row>57</xdr:row>
      <xdr:rowOff>117775</xdr:rowOff>
    </xdr:to>
    <xdr:sp macro="" textlink="">
      <xdr:nvSpPr>
        <xdr:cNvPr id="598" name="楕円 597"/>
        <xdr:cNvSpPr/>
      </xdr:nvSpPr>
      <xdr:spPr>
        <a:xfrm>
          <a:off x="16268700" y="97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166052</xdr:rowOff>
    </xdr:from>
    <xdr:ext cx="534377" cy="259045"/>
    <xdr:sp macro="" textlink="">
      <xdr:nvSpPr>
        <xdr:cNvPr id="599" name="教育費該当値テキスト"/>
        <xdr:cNvSpPr txBox="1"/>
      </xdr:nvSpPr>
      <xdr:spPr>
        <a:xfrm>
          <a:off x="16370300" y="97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152581</xdr:rowOff>
    </xdr:from>
    <xdr:to>
      <xdr:col>81</xdr:col>
      <xdr:colOff>101600</xdr:colOff>
      <xdr:row>56</xdr:row>
      <xdr:rowOff>82731</xdr:rowOff>
    </xdr:to>
    <xdr:sp macro="" textlink="">
      <xdr:nvSpPr>
        <xdr:cNvPr id="600" name="楕円 599"/>
        <xdr:cNvSpPr/>
      </xdr:nvSpPr>
      <xdr:spPr>
        <a:xfrm>
          <a:off x="15430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99258</xdr:rowOff>
    </xdr:from>
    <xdr:ext cx="534377" cy="259045"/>
    <xdr:sp macro="" textlink="">
      <xdr:nvSpPr>
        <xdr:cNvPr id="601" name="テキスト ボックス 600"/>
        <xdr:cNvSpPr txBox="1"/>
      </xdr:nvSpPr>
      <xdr:spPr>
        <a:xfrm>
          <a:off x="15214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56119</xdr:rowOff>
    </xdr:from>
    <xdr:to>
      <xdr:col>76</xdr:col>
      <xdr:colOff>165100</xdr:colOff>
      <xdr:row>56</xdr:row>
      <xdr:rowOff>157719</xdr:rowOff>
    </xdr:to>
    <xdr:sp macro="" textlink="">
      <xdr:nvSpPr>
        <xdr:cNvPr id="602" name="楕円 601"/>
        <xdr:cNvSpPr/>
      </xdr:nvSpPr>
      <xdr:spPr>
        <a:xfrm>
          <a:off x="14541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148846</xdr:rowOff>
    </xdr:from>
    <xdr:ext cx="534377" cy="259045"/>
    <xdr:sp macro="" textlink="">
      <xdr:nvSpPr>
        <xdr:cNvPr id="603" name="テキスト ボックス 602"/>
        <xdr:cNvSpPr txBox="1"/>
      </xdr:nvSpPr>
      <xdr:spPr>
        <a:xfrm>
          <a:off x="14325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47768</xdr:rowOff>
    </xdr:from>
    <xdr:to>
      <xdr:col>72</xdr:col>
      <xdr:colOff>38100</xdr:colOff>
      <xdr:row>57</xdr:row>
      <xdr:rowOff>149368</xdr:rowOff>
    </xdr:to>
    <xdr:sp macro="" textlink="">
      <xdr:nvSpPr>
        <xdr:cNvPr id="604" name="楕円 603"/>
        <xdr:cNvSpPr/>
      </xdr:nvSpPr>
      <xdr:spPr>
        <a:xfrm>
          <a:off x="13652500" y="9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140495</xdr:rowOff>
    </xdr:from>
    <xdr:ext cx="534377" cy="259045"/>
    <xdr:sp macro="" textlink="">
      <xdr:nvSpPr>
        <xdr:cNvPr id="605" name="テキスト ボックス 604"/>
        <xdr:cNvSpPr txBox="1"/>
      </xdr:nvSpPr>
      <xdr:spPr>
        <a:xfrm>
          <a:off x="13436111" y="99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64821</xdr:rowOff>
    </xdr:from>
    <xdr:to>
      <xdr:col>67</xdr:col>
      <xdr:colOff>101600</xdr:colOff>
      <xdr:row>57</xdr:row>
      <xdr:rowOff>166421</xdr:rowOff>
    </xdr:to>
    <xdr:sp macro="" textlink="">
      <xdr:nvSpPr>
        <xdr:cNvPr id="606" name="楕円 605"/>
        <xdr:cNvSpPr/>
      </xdr:nvSpPr>
      <xdr:spPr>
        <a:xfrm>
          <a:off x="12763500" y="98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157548</xdr:rowOff>
    </xdr:from>
    <xdr:ext cx="534377" cy="259045"/>
    <xdr:sp macro="" textlink="">
      <xdr:nvSpPr>
        <xdr:cNvPr id="607" name="テキスト ボックス 606"/>
        <xdr:cNvSpPr txBox="1"/>
      </xdr:nvSpPr>
      <xdr:spPr>
        <a:xfrm>
          <a:off x="12547111" y="99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38164</xdr:rowOff>
    </xdr:from>
    <xdr:to>
      <xdr:col>85</xdr:col>
      <xdr:colOff>127000</xdr:colOff>
      <xdr:row>78</xdr:row>
      <xdr:rowOff>69495</xdr:rowOff>
    </xdr:to>
    <xdr:cxnSp macro="">
      <xdr:nvCxnSpPr>
        <xdr:cNvPr id="636" name="直線コネクタ 635"/>
        <xdr:cNvCxnSpPr/>
      </xdr:nvCxnSpPr>
      <xdr:spPr>
        <a:xfrm flipV="1">
          <a:off x="15481300" y="13411264"/>
          <a:ext cx="8382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69495</xdr:rowOff>
    </xdr:from>
    <xdr:to>
      <xdr:col>81</xdr:col>
      <xdr:colOff>50800</xdr:colOff>
      <xdr:row>79</xdr:row>
      <xdr:rowOff>14808</xdr:rowOff>
    </xdr:to>
    <xdr:cxnSp macro="">
      <xdr:nvCxnSpPr>
        <xdr:cNvPr id="639" name="直線コネクタ 638"/>
        <xdr:cNvCxnSpPr/>
      </xdr:nvCxnSpPr>
      <xdr:spPr>
        <a:xfrm flipV="1">
          <a:off x="14592300" y="13442595"/>
          <a:ext cx="889000" cy="1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14136</xdr:rowOff>
    </xdr:from>
    <xdr:to>
      <xdr:col>76</xdr:col>
      <xdr:colOff>114300</xdr:colOff>
      <xdr:row>79</xdr:row>
      <xdr:rowOff>14808</xdr:rowOff>
    </xdr:to>
    <xdr:cxnSp macro="">
      <xdr:nvCxnSpPr>
        <xdr:cNvPr id="642" name="直線コネクタ 641"/>
        <xdr:cNvCxnSpPr/>
      </xdr:nvCxnSpPr>
      <xdr:spPr>
        <a:xfrm>
          <a:off x="13703300" y="1355868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14136</xdr:rowOff>
    </xdr:from>
    <xdr:to>
      <xdr:col>71</xdr:col>
      <xdr:colOff>177800</xdr:colOff>
      <xdr:row>79</xdr:row>
      <xdr:rowOff>26352</xdr:rowOff>
    </xdr:to>
    <xdr:cxnSp macro="">
      <xdr:nvCxnSpPr>
        <xdr:cNvPr id="645" name="直線コネクタ 644"/>
        <xdr:cNvCxnSpPr/>
      </xdr:nvCxnSpPr>
      <xdr:spPr>
        <a:xfrm flipV="1">
          <a:off x="12814300" y="13558686"/>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158814</xdr:rowOff>
    </xdr:from>
    <xdr:to>
      <xdr:col>85</xdr:col>
      <xdr:colOff>177800</xdr:colOff>
      <xdr:row>78</xdr:row>
      <xdr:rowOff>88964</xdr:rowOff>
    </xdr:to>
    <xdr:sp macro="" textlink="">
      <xdr:nvSpPr>
        <xdr:cNvPr id="655" name="楕円 654"/>
        <xdr:cNvSpPr/>
      </xdr:nvSpPr>
      <xdr:spPr>
        <a:xfrm>
          <a:off x="162687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10241</xdr:rowOff>
    </xdr:from>
    <xdr:ext cx="534377" cy="259045"/>
    <xdr:sp macro="" textlink="">
      <xdr:nvSpPr>
        <xdr:cNvPr id="656" name="災害復旧費該当値テキスト"/>
        <xdr:cNvSpPr txBox="1"/>
      </xdr:nvSpPr>
      <xdr:spPr>
        <a:xfrm>
          <a:off x="16370300" y="132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18695</xdr:rowOff>
    </xdr:from>
    <xdr:to>
      <xdr:col>81</xdr:col>
      <xdr:colOff>101600</xdr:colOff>
      <xdr:row>78</xdr:row>
      <xdr:rowOff>120295</xdr:rowOff>
    </xdr:to>
    <xdr:sp macro="" textlink="">
      <xdr:nvSpPr>
        <xdr:cNvPr id="657" name="楕円 656"/>
        <xdr:cNvSpPr/>
      </xdr:nvSpPr>
      <xdr:spPr>
        <a:xfrm>
          <a:off x="15430500" y="133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136822</xdr:rowOff>
    </xdr:from>
    <xdr:ext cx="534377" cy="259045"/>
    <xdr:sp macro="" textlink="">
      <xdr:nvSpPr>
        <xdr:cNvPr id="658" name="テキスト ボックス 657"/>
        <xdr:cNvSpPr txBox="1"/>
      </xdr:nvSpPr>
      <xdr:spPr>
        <a:xfrm>
          <a:off x="15214111"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135458</xdr:rowOff>
    </xdr:from>
    <xdr:to>
      <xdr:col>76</xdr:col>
      <xdr:colOff>165100</xdr:colOff>
      <xdr:row>79</xdr:row>
      <xdr:rowOff>65608</xdr:rowOff>
    </xdr:to>
    <xdr:sp macro="" textlink="">
      <xdr:nvSpPr>
        <xdr:cNvPr id="659" name="楕円 658"/>
        <xdr:cNvSpPr/>
      </xdr:nvSpPr>
      <xdr:spPr>
        <a:xfrm>
          <a:off x="14541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56735</xdr:rowOff>
    </xdr:from>
    <xdr:ext cx="469744" cy="259045"/>
    <xdr:sp macro="" textlink="">
      <xdr:nvSpPr>
        <xdr:cNvPr id="660" name="テキスト ボックス 659"/>
        <xdr:cNvSpPr txBox="1"/>
      </xdr:nvSpPr>
      <xdr:spPr>
        <a:xfrm>
          <a:off x="14357428"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134786</xdr:rowOff>
    </xdr:from>
    <xdr:to>
      <xdr:col>72</xdr:col>
      <xdr:colOff>38100</xdr:colOff>
      <xdr:row>79</xdr:row>
      <xdr:rowOff>64936</xdr:rowOff>
    </xdr:to>
    <xdr:sp macro="" textlink="">
      <xdr:nvSpPr>
        <xdr:cNvPr id="661" name="楕円 660"/>
        <xdr:cNvSpPr/>
      </xdr:nvSpPr>
      <xdr:spPr>
        <a:xfrm>
          <a:off x="13652500" y="135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56063</xdr:rowOff>
    </xdr:from>
    <xdr:ext cx="469744" cy="259045"/>
    <xdr:sp macro="" textlink="">
      <xdr:nvSpPr>
        <xdr:cNvPr id="662" name="テキスト ボックス 661"/>
        <xdr:cNvSpPr txBox="1"/>
      </xdr:nvSpPr>
      <xdr:spPr>
        <a:xfrm>
          <a:off x="13468428" y="136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147002</xdr:rowOff>
    </xdr:from>
    <xdr:to>
      <xdr:col>67</xdr:col>
      <xdr:colOff>101600</xdr:colOff>
      <xdr:row>79</xdr:row>
      <xdr:rowOff>77152</xdr:rowOff>
    </xdr:to>
    <xdr:sp macro="" textlink="">
      <xdr:nvSpPr>
        <xdr:cNvPr id="663" name="楕円 662"/>
        <xdr:cNvSpPr/>
      </xdr:nvSpPr>
      <xdr:spPr>
        <a:xfrm>
          <a:off x="12763500" y="135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68279</xdr:rowOff>
    </xdr:from>
    <xdr:ext cx="469744" cy="259045"/>
    <xdr:sp macro="" textlink="">
      <xdr:nvSpPr>
        <xdr:cNvPr id="664" name="テキスト ボックス 663"/>
        <xdr:cNvSpPr txBox="1"/>
      </xdr:nvSpPr>
      <xdr:spPr>
        <a:xfrm>
          <a:off x="12579428"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20527</xdr:rowOff>
    </xdr:from>
    <xdr:to>
      <xdr:col>85</xdr:col>
      <xdr:colOff>127000</xdr:colOff>
      <xdr:row>98</xdr:row>
      <xdr:rowOff>20588</xdr:rowOff>
    </xdr:to>
    <xdr:cxnSp macro="">
      <xdr:nvCxnSpPr>
        <xdr:cNvPr id="693" name="直線コネクタ 692"/>
        <xdr:cNvCxnSpPr/>
      </xdr:nvCxnSpPr>
      <xdr:spPr>
        <a:xfrm>
          <a:off x="15481300" y="16822627"/>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17080</xdr:rowOff>
    </xdr:from>
    <xdr:to>
      <xdr:col>81</xdr:col>
      <xdr:colOff>50800</xdr:colOff>
      <xdr:row>98</xdr:row>
      <xdr:rowOff>20527</xdr:rowOff>
    </xdr:to>
    <xdr:cxnSp macro="">
      <xdr:nvCxnSpPr>
        <xdr:cNvPr id="696" name="直線コネクタ 695"/>
        <xdr:cNvCxnSpPr/>
      </xdr:nvCxnSpPr>
      <xdr:spPr>
        <a:xfrm>
          <a:off x="14592300" y="168191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168427</xdr:rowOff>
    </xdr:from>
    <xdr:to>
      <xdr:col>76</xdr:col>
      <xdr:colOff>114300</xdr:colOff>
      <xdr:row>98</xdr:row>
      <xdr:rowOff>17080</xdr:rowOff>
    </xdr:to>
    <xdr:cxnSp macro="">
      <xdr:nvCxnSpPr>
        <xdr:cNvPr id="699" name="直線コネクタ 698"/>
        <xdr:cNvCxnSpPr/>
      </xdr:nvCxnSpPr>
      <xdr:spPr>
        <a:xfrm>
          <a:off x="13703300" y="16799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701" name="テキスト ボックス 700"/>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163928</xdr:rowOff>
    </xdr:from>
    <xdr:to>
      <xdr:col>71</xdr:col>
      <xdr:colOff>177800</xdr:colOff>
      <xdr:row>97</xdr:row>
      <xdr:rowOff>168427</xdr:rowOff>
    </xdr:to>
    <xdr:cxnSp macro="">
      <xdr:nvCxnSpPr>
        <xdr:cNvPr id="702" name="直線コネクタ 701"/>
        <xdr:cNvCxnSpPr/>
      </xdr:nvCxnSpPr>
      <xdr:spPr>
        <a:xfrm>
          <a:off x="12814300" y="1679457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36903</xdr:rowOff>
    </xdr:from>
    <xdr:ext cx="534377" cy="259045"/>
    <xdr:sp macro="" textlink="">
      <xdr:nvSpPr>
        <xdr:cNvPr id="704" name="テキスト ボックス 703"/>
        <xdr:cNvSpPr txBox="1"/>
      </xdr:nvSpPr>
      <xdr:spPr>
        <a:xfrm>
          <a:off x="13436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39121</xdr:rowOff>
    </xdr:from>
    <xdr:ext cx="534377" cy="259045"/>
    <xdr:sp macro="" textlink="">
      <xdr:nvSpPr>
        <xdr:cNvPr id="706" name="テキスト ボックス 705"/>
        <xdr:cNvSpPr txBox="1"/>
      </xdr:nvSpPr>
      <xdr:spPr>
        <a:xfrm>
          <a:off x="12547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141238</xdr:rowOff>
    </xdr:from>
    <xdr:to>
      <xdr:col>85</xdr:col>
      <xdr:colOff>177800</xdr:colOff>
      <xdr:row>98</xdr:row>
      <xdr:rowOff>71388</xdr:rowOff>
    </xdr:to>
    <xdr:sp macro="" textlink="">
      <xdr:nvSpPr>
        <xdr:cNvPr id="712" name="楕円 711"/>
        <xdr:cNvSpPr/>
      </xdr:nvSpPr>
      <xdr:spPr>
        <a:xfrm>
          <a:off x="16268700" y="16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56165</xdr:rowOff>
    </xdr:from>
    <xdr:ext cx="534377" cy="259045"/>
    <xdr:sp macro="" textlink="">
      <xdr:nvSpPr>
        <xdr:cNvPr id="713" name="公債費該当値テキスト"/>
        <xdr:cNvSpPr txBox="1"/>
      </xdr:nvSpPr>
      <xdr:spPr>
        <a:xfrm>
          <a:off x="16370300" y="166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141177</xdr:rowOff>
    </xdr:from>
    <xdr:to>
      <xdr:col>81</xdr:col>
      <xdr:colOff>101600</xdr:colOff>
      <xdr:row>98</xdr:row>
      <xdr:rowOff>71327</xdr:rowOff>
    </xdr:to>
    <xdr:sp macro="" textlink="">
      <xdr:nvSpPr>
        <xdr:cNvPr id="714" name="楕円 713"/>
        <xdr:cNvSpPr/>
      </xdr:nvSpPr>
      <xdr:spPr>
        <a:xfrm>
          <a:off x="15430500" y="167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62454</xdr:rowOff>
    </xdr:from>
    <xdr:ext cx="534377" cy="259045"/>
    <xdr:sp macro="" textlink="">
      <xdr:nvSpPr>
        <xdr:cNvPr id="715" name="テキスト ボックス 714"/>
        <xdr:cNvSpPr txBox="1"/>
      </xdr:nvSpPr>
      <xdr:spPr>
        <a:xfrm>
          <a:off x="15214111" y="168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137730</xdr:rowOff>
    </xdr:from>
    <xdr:to>
      <xdr:col>76</xdr:col>
      <xdr:colOff>165100</xdr:colOff>
      <xdr:row>98</xdr:row>
      <xdr:rowOff>67880</xdr:rowOff>
    </xdr:to>
    <xdr:sp macro="" textlink="">
      <xdr:nvSpPr>
        <xdr:cNvPr id="716" name="楕円 715"/>
        <xdr:cNvSpPr/>
      </xdr:nvSpPr>
      <xdr:spPr>
        <a:xfrm>
          <a:off x="14541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59007</xdr:rowOff>
    </xdr:from>
    <xdr:ext cx="534377" cy="259045"/>
    <xdr:sp macro="" textlink="">
      <xdr:nvSpPr>
        <xdr:cNvPr id="717" name="テキスト ボックス 716"/>
        <xdr:cNvSpPr txBox="1"/>
      </xdr:nvSpPr>
      <xdr:spPr>
        <a:xfrm>
          <a:off x="14325111" y="16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117627</xdr:rowOff>
    </xdr:from>
    <xdr:to>
      <xdr:col>72</xdr:col>
      <xdr:colOff>38100</xdr:colOff>
      <xdr:row>98</xdr:row>
      <xdr:rowOff>47777</xdr:rowOff>
    </xdr:to>
    <xdr:sp macro="" textlink="">
      <xdr:nvSpPr>
        <xdr:cNvPr id="718" name="楕円 717"/>
        <xdr:cNvSpPr/>
      </xdr:nvSpPr>
      <xdr:spPr>
        <a:xfrm>
          <a:off x="13652500" y="16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38904</xdr:rowOff>
    </xdr:from>
    <xdr:ext cx="534377" cy="259045"/>
    <xdr:sp macro="" textlink="">
      <xdr:nvSpPr>
        <xdr:cNvPr id="719" name="テキスト ボックス 718"/>
        <xdr:cNvSpPr txBox="1"/>
      </xdr:nvSpPr>
      <xdr:spPr>
        <a:xfrm>
          <a:off x="13436111" y="168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113128</xdr:rowOff>
    </xdr:from>
    <xdr:to>
      <xdr:col>67</xdr:col>
      <xdr:colOff>101600</xdr:colOff>
      <xdr:row>98</xdr:row>
      <xdr:rowOff>43278</xdr:rowOff>
    </xdr:to>
    <xdr:sp macro="" textlink="">
      <xdr:nvSpPr>
        <xdr:cNvPr id="720" name="楕円 719"/>
        <xdr:cNvSpPr/>
      </xdr:nvSpPr>
      <xdr:spPr>
        <a:xfrm>
          <a:off x="12763500" y="167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34405</xdr:rowOff>
    </xdr:from>
    <xdr:ext cx="534377" cy="259045"/>
    <xdr:sp macro="" textlink="">
      <xdr:nvSpPr>
        <xdr:cNvPr id="721" name="テキスト ボックス 720"/>
        <xdr:cNvSpPr txBox="1"/>
      </xdr:nvSpPr>
      <xdr:spPr>
        <a:xfrm>
          <a:off x="12547111" y="168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目的別歳出の主な構成項目である民生費は、住民一人当たり</a:t>
          </a:r>
          <a:r>
            <a:rPr kumimoji="1" lang="en-US" altLang="ja-JP" sz="1400">
              <a:latin typeface="ＭＳ Ｐゴシック" panose="020B0600070205080204" pitchFamily="50" charset="-128"/>
              <a:ea typeface="ＭＳ Ｐゴシック" panose="020B0600070205080204" pitchFamily="50" charset="-128"/>
            </a:rPr>
            <a:t>240,012</a:t>
          </a:r>
          <a:r>
            <a:rPr kumimoji="1" lang="ja-JP" altLang="en-US" sz="1400">
              <a:latin typeface="ＭＳ Ｐゴシック" panose="020B0600070205080204" pitchFamily="50" charset="-128"/>
              <a:ea typeface="ＭＳ Ｐゴシック" panose="020B0600070205080204" pitchFamily="50" charset="-128"/>
            </a:rPr>
            <a:t>円となっており、類似団体平均と比較して極めて高く、また増加している状況である。</a:t>
          </a:r>
        </a:p>
        <a:p>
          <a:r>
            <a:rPr kumimoji="1" lang="ja-JP" altLang="en-US" sz="1400">
              <a:latin typeface="ＭＳ Ｐゴシック" panose="020B0600070205080204" pitchFamily="50" charset="-128"/>
              <a:ea typeface="ＭＳ Ｐゴシック" panose="020B0600070205080204" pitchFamily="50" charset="-128"/>
            </a:rPr>
            <a:t>　決算総額に対する民生費の割合は</a:t>
          </a:r>
          <a:r>
            <a:rPr kumimoji="1" lang="en-US" altLang="ja-JP" sz="1400">
              <a:latin typeface="ＭＳ Ｐゴシック" panose="020B0600070205080204" pitchFamily="50" charset="-128"/>
              <a:ea typeface="ＭＳ Ｐゴシック" panose="020B0600070205080204" pitchFamily="50" charset="-128"/>
            </a:rPr>
            <a:t>37.5</a:t>
          </a:r>
          <a:r>
            <a:rPr kumimoji="1" lang="ja-JP" altLang="en-US" sz="1400">
              <a:latin typeface="ＭＳ Ｐゴシック" panose="020B0600070205080204" pitchFamily="50" charset="-128"/>
              <a:ea typeface="ＭＳ Ｐゴシック" panose="020B0600070205080204" pitchFamily="50" charset="-128"/>
            </a:rPr>
            <a:t>％となっており、そのうち</a:t>
          </a:r>
          <a:r>
            <a:rPr kumimoji="1" lang="en-US" altLang="ja-JP" sz="1400">
              <a:latin typeface="ＭＳ Ｐゴシック" panose="020B0600070205080204" pitchFamily="50" charset="-128"/>
              <a:ea typeface="ＭＳ Ｐゴシック" panose="020B0600070205080204" pitchFamily="50" charset="-128"/>
            </a:rPr>
            <a:t>23.0</a:t>
          </a:r>
          <a:r>
            <a:rPr kumimoji="1" lang="ja-JP" altLang="en-US" sz="1400">
              <a:latin typeface="ＭＳ Ｐゴシック" panose="020B0600070205080204" pitchFamily="50" charset="-128"/>
              <a:ea typeface="ＭＳ Ｐゴシック" panose="020B0600070205080204" pitchFamily="50" charset="-128"/>
            </a:rPr>
            <a:t>％を扶助費が、</a:t>
          </a:r>
          <a:r>
            <a:rPr kumimoji="1" lang="en-US" altLang="ja-JP" sz="1400">
              <a:latin typeface="ＭＳ Ｐゴシック" panose="020B0600070205080204" pitchFamily="50" charset="-128"/>
              <a:ea typeface="ＭＳ Ｐゴシック" panose="020B0600070205080204" pitchFamily="50" charset="-128"/>
            </a:rPr>
            <a:t>9.8</a:t>
          </a:r>
          <a:r>
            <a:rPr kumimoji="1" lang="ja-JP" altLang="en-US" sz="1400">
              <a:latin typeface="ＭＳ Ｐゴシック" panose="020B0600070205080204" pitchFamily="50" charset="-128"/>
              <a:ea typeface="ＭＳ Ｐゴシック" panose="020B0600070205080204" pitchFamily="50" charset="-128"/>
            </a:rPr>
            <a:t>％を繰出金が占めている。</a:t>
          </a:r>
        </a:p>
        <a:p>
          <a:r>
            <a:rPr kumimoji="1" lang="ja-JP" altLang="en-US" sz="1400">
              <a:latin typeface="ＭＳ Ｐゴシック" panose="020B0600070205080204" pitchFamily="50" charset="-128"/>
              <a:ea typeface="ＭＳ Ｐゴシック" panose="020B0600070205080204" pitchFamily="50" charset="-128"/>
            </a:rPr>
            <a:t>　これは高齢化率の上昇に伴う高齢者医療費の増加や社会保障の充実・多様化による児童福祉費、障がい福祉費の増加によるものである。</a:t>
          </a:r>
        </a:p>
        <a:p>
          <a:r>
            <a:rPr kumimoji="1" lang="ja-JP" altLang="en-US" sz="1400">
              <a:latin typeface="ＭＳ Ｐゴシック" panose="020B0600070205080204" pitchFamily="50" charset="-128"/>
              <a:ea typeface="ＭＳ Ｐゴシック" panose="020B0600070205080204" pitchFamily="50" charset="-128"/>
            </a:rPr>
            <a:t>　また、議会費においても類似団体平均と比較して高い状況にあるが、特別委員会設置に伴う旅費の増加や平成２９年度から平成３１年度にかけて行う議会等内装改修工事の増加によるものである。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財政調整基金については、今後の様々な財政事情の変化を考慮し、年々積み増しを行っている状況である。</a:t>
          </a:r>
        </a:p>
        <a:p>
          <a:r>
            <a:rPr kumimoji="1" lang="ja-JP" altLang="en-US" sz="1200">
              <a:latin typeface="ＭＳ ゴシック" pitchFamily="49" charset="-128"/>
              <a:ea typeface="ＭＳ ゴシック" pitchFamily="49" charset="-128"/>
            </a:rPr>
            <a:t>　歳入においては、地方交付税が１億円の減、ふるさと納税が３億円の減となり、歳出においては、人件費、扶助費等の増があったものの、ふるさと納税の返礼品に伴う減少幅が上回ったことから減となった。また国の補正予算に伴う繰越事業が２千万円増となったため、実質収支額の標準財政規模比が前年度比で</a:t>
          </a:r>
          <a:r>
            <a:rPr kumimoji="1" lang="en-US" altLang="ja-JP" sz="1200">
              <a:latin typeface="ＭＳ ゴシック" pitchFamily="49" charset="-128"/>
              <a:ea typeface="ＭＳ ゴシック" pitchFamily="49" charset="-128"/>
            </a:rPr>
            <a:t>0.47</a:t>
          </a:r>
          <a:r>
            <a:rPr kumimoji="1" lang="ja-JP" altLang="en-US" sz="1200">
              <a:latin typeface="ＭＳ ゴシック" pitchFamily="49" charset="-128"/>
              <a:ea typeface="ＭＳ ゴシック" pitchFamily="49" charset="-128"/>
            </a:rPr>
            <a:t>ポイント減少し、実質単年度収支は▲</a:t>
          </a:r>
          <a:r>
            <a:rPr kumimoji="1" lang="en-US" altLang="ja-JP" sz="1200">
              <a:latin typeface="ＭＳ ゴシック" pitchFamily="49" charset="-128"/>
              <a:ea typeface="ＭＳ ゴシック" pitchFamily="49" charset="-128"/>
            </a:rPr>
            <a:t>0.10</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一般会計においては、ふるさと納税の減により、前年度比で黒字額が</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％減となっており、今後は事業の精査と適正な財源確保に努める必要がある。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水道事業会計及び簡易水道特別会計においては、簡易水道統合整備事業にかかわる他会計出資金が増となり、黒字額が増となっている。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国民健康保険特別会計（事業勘定）については、歳出において共同事業拠出金が減となったことから、黒字額が</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介護保険特別会計（事業勘定）については、歳入において介護保険料と基金繰入金が増となったことから、黒字額が</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％増となっている。</a:t>
          </a:r>
        </a:p>
        <a:p>
          <a:r>
            <a:rPr kumimoji="1" lang="ja-JP" altLang="en-US" sz="1400">
              <a:latin typeface="ＭＳ ゴシック" pitchFamily="49" charset="-128"/>
              <a:ea typeface="ＭＳ ゴシック" pitchFamily="49" charset="-128"/>
            </a:rPr>
            <a:t>　公共下水道特別会計については平成２５年度に▲</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％の資金不足に陥ったため赤字となっていたが、平成２６年度には改善されている。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市民病院事業会計においては、平成２８年度に職員給与費や委託料の増加が料金収入を上回ったことにより▲</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％の資金不足に陥ったが、平成２９年度に長期借入金を行ったことにより、</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％となった。しかし、依然として厳しい財政状況となっていることから、今後、新公立病院改革プラン等に基づき、計画的な事業運営を行い、黒字化へ努める。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については、市債発行額の抑制等による市債残高の減少により年々減少を続けている。原則的には一般会計の地方債新規発行額を当該年度元金償還額以下とする抑制を継続してきたが、平成２７、２８年度に続き、平成２９年度も大型事業の実施があったため、償還額以上の新規発行をすることとなり、元金償還が始まる平成３２年度以降は実質公債費比率が悪化する見込みである。</a:t>
          </a:r>
        </a:p>
        <a:p>
          <a:r>
            <a:rPr kumimoji="1" lang="ja-JP" altLang="en-US" sz="1400">
              <a:latin typeface="ＭＳ ゴシック" pitchFamily="49" charset="-128"/>
              <a:ea typeface="ＭＳ ゴシック" pitchFamily="49" charset="-128"/>
            </a:rPr>
            <a:t>　今後も大型事業が数年続くことが見込まれるが、事業終了後は従来の市債発行額抑制に努めていく。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将来負担額は、平成２７、２８年度に引き続き、平成２９年度は大型事業の実施があったため、償還額以上の新規発行をすることとなり、地方債残高が増加している。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今後も大型事業が数年続くことから償還額以上の発行が見込まれ、将来負担比率も増加傾向にあるが、事業終了後は従来の市債発行額抑制に努め、数値の改善を目指すものである。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災害関係や大型事業等の経費の財源に充てるため財政調整基金を１億５千万円取り崩した一方、固定資産税等の増収により財政調整基金を１億７千万円積み立てたこと、「がんばっどふるさと応援基金」（ふるさと納税関連基金）を取り崩し額以上に積み立てたこと等により、基金全体としては１千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平成２９年度に作成した「中期財政収支見通し」では、人口減少による市税の減、社会保障の充実・多様化による扶助費の増、近年続く大型事業の増により、減少傾向にある。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地域福祉事業基金：高齢者保健福祉の増進を図る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がんばっどふるさと応援基金：豊かな自然環境を次世代に引き継ぎ、誰もが快適に住むことのできるまちに発展することを願い寄附された寄附金を魅力あるまちづくりに関する事業の財源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文化振興基金：地域文化の振興を図り、やすらぎとゆとりある豊かなまちづくりに資する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退職手当基金：平成２９年度末に退職した職員に対する退職手当の財源として１千８百万円を充当したことによる減少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がんばっどふるさと応援基金：魅力あるまちづくりに関する事業の財源として２千２百万円充当した一方で、寄附金から返礼事務費等を差引額として３千万円を積み立てたことにより、８百万円の増加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資金積立基金：今後、本庁舎改修工事のための積立てを行う予定であるが、公共施設等総合管理計画に基づく施設統廃合等の工事や維持補修費が増加する見込みであるため、必要最低限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固定資産税等の増収により１億７千万円積み立てたことによる増加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財政調整基金の残高は、標準財政規模の２０％程度となるように努めることとしているが、平成２９年度に作成した「中期財政収支見通し」では、２０％を下回って減少していく見込み。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預金利息を６０万円積み立てたことによる増加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平成３５年度に地方債償還のピークを迎えるため、それに備えて積立てを行う予定。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の公共施設等総合管理計画において、延床面積を今後４０年間で約６０％圧縮するという目標を掲げ、公共施設の新規整備の抑制や既存施設の複合化・除却を進める方針である。有形固定資産減価償却率について、平成２７年度が５６．５％、大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の更新</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により、平成２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５３．５％となった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。今後も当該計画に基づいた施設の維持管理に適切に取り組んでいく。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70644</xdr:rowOff>
    </xdr:from>
    <xdr:to>
      <xdr:col>23</xdr:col>
      <xdr:colOff>136525</xdr:colOff>
      <xdr:row>32</xdr:row>
      <xdr:rowOff>794</xdr:rowOff>
    </xdr:to>
    <xdr:sp macro="" textlink="">
      <xdr:nvSpPr>
        <xdr:cNvPr id="82" name="楕円 81"/>
        <xdr:cNvSpPr/>
      </xdr:nvSpPr>
      <xdr:spPr>
        <a:xfrm>
          <a:off x="47117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49071</xdr:rowOff>
    </xdr:from>
    <xdr:ext cx="405111" cy="259045"/>
    <xdr:sp macro="" textlink="">
      <xdr:nvSpPr>
        <xdr:cNvPr id="83" name="有形固定資産減価償却率該当値テキスト"/>
        <xdr:cNvSpPr txBox="1"/>
      </xdr:nvSpPr>
      <xdr:spPr>
        <a:xfrm>
          <a:off x="4813300" y="613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4" name="楕円 83"/>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121444</xdr:rowOff>
    </xdr:from>
    <xdr:to>
      <xdr:col>23</xdr:col>
      <xdr:colOff>85725</xdr:colOff>
      <xdr:row>31</xdr:row>
      <xdr:rowOff>161925</xdr:rowOff>
    </xdr:to>
    <xdr:cxnSp macro="">
      <xdr:nvCxnSpPr>
        <xdr:cNvPr id="85" name="直線コネクタ 84"/>
        <xdr:cNvCxnSpPr/>
      </xdr:nvCxnSpPr>
      <xdr:spPr>
        <a:xfrm flipV="1">
          <a:off x="4051300" y="6207919"/>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161131</xdr:rowOff>
    </xdr:from>
    <xdr:to>
      <xdr:col>15</xdr:col>
      <xdr:colOff>187325</xdr:colOff>
      <xdr:row>31</xdr:row>
      <xdr:rowOff>91281</xdr:rowOff>
    </xdr:to>
    <xdr:sp macro="" textlink="">
      <xdr:nvSpPr>
        <xdr:cNvPr id="86" name="楕円 85"/>
        <xdr:cNvSpPr/>
      </xdr:nvSpPr>
      <xdr:spPr>
        <a:xfrm>
          <a:off x="3238500" y="6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40481</xdr:rowOff>
    </xdr:from>
    <xdr:to>
      <xdr:col>19</xdr:col>
      <xdr:colOff>136525</xdr:colOff>
      <xdr:row>31</xdr:row>
      <xdr:rowOff>161925</xdr:rowOff>
    </xdr:to>
    <xdr:cxnSp macro="">
      <xdr:nvCxnSpPr>
        <xdr:cNvPr id="87" name="直線コネクタ 86"/>
        <xdr:cNvCxnSpPr/>
      </xdr:nvCxnSpPr>
      <xdr:spPr>
        <a:xfrm>
          <a:off x="3289300" y="6126956"/>
          <a:ext cx="762000" cy="1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9"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0" name="n_1main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82408</xdr:rowOff>
    </xdr:from>
    <xdr:ext cx="405111" cy="259045"/>
    <xdr:sp macro="" textlink="">
      <xdr:nvSpPr>
        <xdr:cNvPr id="91" name="n_2mainValue有形固定資産減価償却率"/>
        <xdr:cNvSpPr txBox="1"/>
      </xdr:nvSpPr>
      <xdr:spPr>
        <a:xfrm>
          <a:off x="3086744" y="61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平成２９年度は全国平均と同程度の年数となった。平成２７年度以降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大型事業の実施があったため、償還額以上の新規発行を行ったことから、債務償還可能年数は、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は長くなる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了後は、従来の市債発行額抑制を行い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、償還原資の確保に努めていく。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8315</xdr:rowOff>
    </xdr:from>
    <xdr:to>
      <xdr:col>76</xdr:col>
      <xdr:colOff>73025</xdr:colOff>
      <xdr:row>31</xdr:row>
      <xdr:rowOff>109915</xdr:rowOff>
    </xdr:to>
    <xdr:sp macro="" textlink="">
      <xdr:nvSpPr>
        <xdr:cNvPr id="134" name="楕円 133"/>
        <xdr:cNvSpPr/>
      </xdr:nvSpPr>
      <xdr:spPr>
        <a:xfrm>
          <a:off x="14744700" y="60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158192</xdr:rowOff>
    </xdr:from>
    <xdr:ext cx="340478" cy="259045"/>
    <xdr:sp macro="" textlink="">
      <xdr:nvSpPr>
        <xdr:cNvPr id="135" name="債務償還可能年数該当値テキスト"/>
        <xdr:cNvSpPr txBox="1"/>
      </xdr:nvSpPr>
      <xdr:spPr>
        <a:xfrm>
          <a:off x="14846300" y="607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0" name="楕円 69"/>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1"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2" name="楕円 71"/>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165735</xdr:rowOff>
    </xdr:to>
    <xdr:cxnSp macro="">
      <xdr:nvCxnSpPr>
        <xdr:cNvPr id="73" name="直線コネクタ 72"/>
        <xdr:cNvCxnSpPr/>
      </xdr:nvCxnSpPr>
      <xdr:spPr>
        <a:xfrm flipV="1">
          <a:off x="3797300" y="66427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76" name="n_1mainValue【道路】&#10;有形固定資産減価償却率"/>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100936</xdr:rowOff>
    </xdr:from>
    <xdr:to>
      <xdr:col>55</xdr:col>
      <xdr:colOff>50800</xdr:colOff>
      <xdr:row>40</xdr:row>
      <xdr:rowOff>31086</xdr:rowOff>
    </xdr:to>
    <xdr:sp macro="" textlink="">
      <xdr:nvSpPr>
        <xdr:cNvPr id="117" name="楕円 116"/>
        <xdr:cNvSpPr/>
      </xdr:nvSpPr>
      <xdr:spPr>
        <a:xfrm>
          <a:off x="10426700" y="67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79363</xdr:rowOff>
    </xdr:from>
    <xdr:ext cx="534377" cy="259045"/>
    <xdr:sp macro="" textlink="">
      <xdr:nvSpPr>
        <xdr:cNvPr id="118" name="【道路】&#10;一人当たり延長該当値テキスト"/>
        <xdr:cNvSpPr txBox="1"/>
      </xdr:nvSpPr>
      <xdr:spPr>
        <a:xfrm>
          <a:off x="10515600" y="676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115207</xdr:rowOff>
    </xdr:from>
    <xdr:to>
      <xdr:col>50</xdr:col>
      <xdr:colOff>165100</xdr:colOff>
      <xdr:row>40</xdr:row>
      <xdr:rowOff>45357</xdr:rowOff>
    </xdr:to>
    <xdr:sp macro="" textlink="">
      <xdr:nvSpPr>
        <xdr:cNvPr id="119" name="楕円 118"/>
        <xdr:cNvSpPr/>
      </xdr:nvSpPr>
      <xdr:spPr>
        <a:xfrm>
          <a:off x="9588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151736</xdr:rowOff>
    </xdr:from>
    <xdr:to>
      <xdr:col>55</xdr:col>
      <xdr:colOff>0</xdr:colOff>
      <xdr:row>39</xdr:row>
      <xdr:rowOff>166007</xdr:rowOff>
    </xdr:to>
    <xdr:cxnSp macro="">
      <xdr:nvCxnSpPr>
        <xdr:cNvPr id="120" name="直線コネクタ 119"/>
        <xdr:cNvCxnSpPr/>
      </xdr:nvCxnSpPr>
      <xdr:spPr>
        <a:xfrm flipV="1">
          <a:off x="9639300" y="6838286"/>
          <a:ext cx="8382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36484</xdr:rowOff>
    </xdr:from>
    <xdr:ext cx="534377" cy="259045"/>
    <xdr:sp macro="" textlink="">
      <xdr:nvSpPr>
        <xdr:cNvPr id="123" name="n_1mainValue【道路】&#10;一人当たり延長"/>
        <xdr:cNvSpPr txBox="1"/>
      </xdr:nvSpPr>
      <xdr:spPr>
        <a:xfrm>
          <a:off x="9359411" y="68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2"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1" name="楕円 160"/>
        <xdr:cNvSpPr/>
      </xdr:nvSpPr>
      <xdr:spPr>
        <a:xfrm>
          <a:off x="4584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5732</xdr:rowOff>
    </xdr:from>
    <xdr:ext cx="405111" cy="259045"/>
    <xdr:sp macro="" textlink="">
      <xdr:nvSpPr>
        <xdr:cNvPr id="162" name="【橋りょう・トンネル】&#10;有形固定資産減価償却率該当値テキスト"/>
        <xdr:cNvSpPr txBox="1"/>
      </xdr:nvSpPr>
      <xdr:spPr>
        <a:xfrm>
          <a:off x="4673600"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63" name="楕円 162"/>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110490</xdr:rowOff>
    </xdr:to>
    <xdr:cxnSp macro="">
      <xdr:nvCxnSpPr>
        <xdr:cNvPr id="164" name="直線コネクタ 163"/>
        <xdr:cNvCxnSpPr/>
      </xdr:nvCxnSpPr>
      <xdr:spPr>
        <a:xfrm flipV="1">
          <a:off x="3797300" y="100222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5"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152417</xdr:rowOff>
    </xdr:from>
    <xdr:ext cx="405111" cy="259045"/>
    <xdr:sp macro="" textlink="">
      <xdr:nvSpPr>
        <xdr:cNvPr id="167" name="n_1mainValue【橋りょう・トンネル】&#10;有形固定資産減価償却率"/>
        <xdr:cNvSpPr txBox="1"/>
      </xdr:nvSpPr>
      <xdr:spPr>
        <a:xfrm>
          <a:off x="3582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34672</xdr:rowOff>
    </xdr:from>
    <xdr:to>
      <xdr:col>55</xdr:col>
      <xdr:colOff>50800</xdr:colOff>
      <xdr:row>63</xdr:row>
      <xdr:rowOff>136272</xdr:rowOff>
    </xdr:to>
    <xdr:sp macro="" textlink="">
      <xdr:nvSpPr>
        <xdr:cNvPr id="203" name="楕円 202"/>
        <xdr:cNvSpPr/>
      </xdr:nvSpPr>
      <xdr:spPr>
        <a:xfrm>
          <a:off x="10426700" y="10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121049</xdr:rowOff>
    </xdr:from>
    <xdr:ext cx="534377" cy="259045"/>
    <xdr:sp macro="" textlink="">
      <xdr:nvSpPr>
        <xdr:cNvPr id="204" name="【橋りょう・トンネル】&#10;一人当たり有形固定資産（償却資産）額該当値テキスト"/>
        <xdr:cNvSpPr txBox="1"/>
      </xdr:nvSpPr>
      <xdr:spPr>
        <a:xfrm>
          <a:off x="10515600" y="10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36230</xdr:rowOff>
    </xdr:from>
    <xdr:to>
      <xdr:col>50</xdr:col>
      <xdr:colOff>165100</xdr:colOff>
      <xdr:row>63</xdr:row>
      <xdr:rowOff>137830</xdr:rowOff>
    </xdr:to>
    <xdr:sp macro="" textlink="">
      <xdr:nvSpPr>
        <xdr:cNvPr id="205" name="楕円 204"/>
        <xdr:cNvSpPr/>
      </xdr:nvSpPr>
      <xdr:spPr>
        <a:xfrm>
          <a:off x="9588500" y="108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85472</xdr:rowOff>
    </xdr:from>
    <xdr:to>
      <xdr:col>55</xdr:col>
      <xdr:colOff>0</xdr:colOff>
      <xdr:row>63</xdr:row>
      <xdr:rowOff>87030</xdr:rowOff>
    </xdr:to>
    <xdr:cxnSp macro="">
      <xdr:nvCxnSpPr>
        <xdr:cNvPr id="206" name="直線コネクタ 205"/>
        <xdr:cNvCxnSpPr/>
      </xdr:nvCxnSpPr>
      <xdr:spPr>
        <a:xfrm flipV="1">
          <a:off x="9639300" y="10886822"/>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128957</xdr:rowOff>
    </xdr:from>
    <xdr:ext cx="534377" cy="259045"/>
    <xdr:sp macro="" textlink="">
      <xdr:nvSpPr>
        <xdr:cNvPr id="209" name="n_1mainValue【橋りょう・トンネル】&#10;一人当たり有形固定資産（償却資産）額"/>
        <xdr:cNvSpPr txBox="1"/>
      </xdr:nvSpPr>
      <xdr:spPr>
        <a:xfrm>
          <a:off x="9359411" y="109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39"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8" name="楕円 247"/>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32402</xdr:rowOff>
    </xdr:from>
    <xdr:ext cx="405111" cy="259045"/>
    <xdr:sp macro="" textlink="">
      <xdr:nvSpPr>
        <xdr:cNvPr id="249" name="【公営住宅】&#10;有形固定資産減価償却率該当値テキスト"/>
        <xdr:cNvSpPr txBox="1"/>
      </xdr:nvSpPr>
      <xdr:spPr>
        <a:xfrm>
          <a:off x="4673600"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250" name="楕円 249"/>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142875</xdr:rowOff>
    </xdr:to>
    <xdr:cxnSp macro="">
      <xdr:nvCxnSpPr>
        <xdr:cNvPr id="251" name="直線コネクタ 250"/>
        <xdr:cNvCxnSpPr/>
      </xdr:nvCxnSpPr>
      <xdr:spPr>
        <a:xfrm flipV="1">
          <a:off x="3797300" y="1416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252" name="楕円 251"/>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116205</xdr:rowOff>
    </xdr:to>
    <xdr:cxnSp macro="">
      <xdr:nvCxnSpPr>
        <xdr:cNvPr id="253" name="直線コネクタ 252"/>
        <xdr:cNvCxnSpPr/>
      </xdr:nvCxnSpPr>
      <xdr:spPr>
        <a:xfrm flipV="1">
          <a:off x="2908300" y="1420177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4"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5"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256" name="n_1mainValue【公営住宅】&#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257"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81" name="直線コネクタ 280"/>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82"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3" name="直線コネクタ 282"/>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4"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5" name="直線コネクタ 284"/>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6"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7" name="フローチャート: 判断 286"/>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8" name="フローチャート: 判断 287"/>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9" name="フローチャート: 判断 288"/>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636</xdr:rowOff>
    </xdr:from>
    <xdr:to>
      <xdr:col>55</xdr:col>
      <xdr:colOff>50800</xdr:colOff>
      <xdr:row>83</xdr:row>
      <xdr:rowOff>102236</xdr:rowOff>
    </xdr:to>
    <xdr:sp macro="" textlink="">
      <xdr:nvSpPr>
        <xdr:cNvPr id="295" name="楕円 294"/>
        <xdr:cNvSpPr/>
      </xdr:nvSpPr>
      <xdr:spPr>
        <a:xfrm>
          <a:off x="10426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23513</xdr:rowOff>
    </xdr:from>
    <xdr:ext cx="469744" cy="259045"/>
    <xdr:sp macro="" textlink="">
      <xdr:nvSpPr>
        <xdr:cNvPr id="296" name="【公営住宅】&#10;一人当たり面積該当値テキスト"/>
        <xdr:cNvSpPr txBox="1"/>
      </xdr:nvSpPr>
      <xdr:spPr>
        <a:xfrm>
          <a:off x="10515600" y="1408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xdr:rowOff>
    </xdr:from>
    <xdr:to>
      <xdr:col>50</xdr:col>
      <xdr:colOff>165100</xdr:colOff>
      <xdr:row>83</xdr:row>
      <xdr:rowOff>112903</xdr:rowOff>
    </xdr:to>
    <xdr:sp macro="" textlink="">
      <xdr:nvSpPr>
        <xdr:cNvPr id="297" name="楕円 296"/>
        <xdr:cNvSpPr/>
      </xdr:nvSpPr>
      <xdr:spPr>
        <a:xfrm>
          <a:off x="9588500" y="14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51436</xdr:rowOff>
    </xdr:from>
    <xdr:to>
      <xdr:col>55</xdr:col>
      <xdr:colOff>0</xdr:colOff>
      <xdr:row>83</xdr:row>
      <xdr:rowOff>62103</xdr:rowOff>
    </xdr:to>
    <xdr:cxnSp macro="">
      <xdr:nvCxnSpPr>
        <xdr:cNvPr id="298" name="直線コネクタ 297"/>
        <xdr:cNvCxnSpPr/>
      </xdr:nvCxnSpPr>
      <xdr:spPr>
        <a:xfrm flipV="1">
          <a:off x="9639300" y="14281786"/>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42163</xdr:rowOff>
    </xdr:from>
    <xdr:to>
      <xdr:col>46</xdr:col>
      <xdr:colOff>38100</xdr:colOff>
      <xdr:row>83</xdr:row>
      <xdr:rowOff>143763</xdr:rowOff>
    </xdr:to>
    <xdr:sp macro="" textlink="">
      <xdr:nvSpPr>
        <xdr:cNvPr id="299" name="楕円 298"/>
        <xdr:cNvSpPr/>
      </xdr:nvSpPr>
      <xdr:spPr>
        <a:xfrm>
          <a:off x="8699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62103</xdr:rowOff>
    </xdr:from>
    <xdr:to>
      <xdr:col>50</xdr:col>
      <xdr:colOff>114300</xdr:colOff>
      <xdr:row>83</xdr:row>
      <xdr:rowOff>92963</xdr:rowOff>
    </xdr:to>
    <xdr:cxnSp macro="">
      <xdr:nvCxnSpPr>
        <xdr:cNvPr id="300" name="直線コネクタ 299"/>
        <xdr:cNvCxnSpPr/>
      </xdr:nvCxnSpPr>
      <xdr:spPr>
        <a:xfrm flipV="1">
          <a:off x="8750300" y="14292453"/>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01"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02" name="n_2aveValue【公営住宅】&#10;一人当たり面積"/>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129430</xdr:rowOff>
    </xdr:from>
    <xdr:ext cx="469744" cy="259045"/>
    <xdr:sp macro="" textlink="">
      <xdr:nvSpPr>
        <xdr:cNvPr id="303" name="n_1mainValue【公営住宅】&#10;一人当たり面積"/>
        <xdr:cNvSpPr txBox="1"/>
      </xdr:nvSpPr>
      <xdr:spPr>
        <a:xfrm>
          <a:off x="93917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160290</xdr:rowOff>
    </xdr:from>
    <xdr:ext cx="469744" cy="259045"/>
    <xdr:sp macro="" textlink="">
      <xdr:nvSpPr>
        <xdr:cNvPr id="304" name="n_2mainValue【公営住宅】&#10;一人当たり面積"/>
        <xdr:cNvSpPr txBox="1"/>
      </xdr:nvSpPr>
      <xdr:spPr>
        <a:xfrm>
          <a:off x="8515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45" name="直線コネクタ 344"/>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6"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7" name="直線コネクタ 346"/>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9" name="直線コネクタ 34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50"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51" name="フローチャート: 判断 350"/>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52" name="フローチャート: 判断 35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53" name="フローチャート: 判断 352"/>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359" name="楕円 358"/>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76852</xdr:rowOff>
    </xdr:from>
    <xdr:ext cx="405111" cy="259045"/>
    <xdr:sp macro="" textlink="">
      <xdr:nvSpPr>
        <xdr:cNvPr id="360" name="【認定こども園・幼稚園・保育所】&#10;有形固定資産減価償却率該当値テキスト"/>
        <xdr:cNvSpPr txBox="1"/>
      </xdr:nvSpPr>
      <xdr:spPr>
        <a:xfrm>
          <a:off x="16357600"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63500</xdr:rowOff>
    </xdr:from>
    <xdr:to>
      <xdr:col>81</xdr:col>
      <xdr:colOff>101600</xdr:colOff>
      <xdr:row>34</xdr:row>
      <xdr:rowOff>165100</xdr:rowOff>
    </xdr:to>
    <xdr:sp macro="" textlink="">
      <xdr:nvSpPr>
        <xdr:cNvPr id="361" name="楕円 360"/>
        <xdr:cNvSpPr/>
      </xdr:nvSpPr>
      <xdr:spPr>
        <a:xfrm>
          <a:off x="1543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114300</xdr:rowOff>
    </xdr:to>
    <xdr:cxnSp macro="">
      <xdr:nvCxnSpPr>
        <xdr:cNvPr id="362" name="直線コネクタ 361"/>
        <xdr:cNvCxnSpPr/>
      </xdr:nvCxnSpPr>
      <xdr:spPr>
        <a:xfrm flipV="1">
          <a:off x="15481300" y="5934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164465</xdr:rowOff>
    </xdr:from>
    <xdr:to>
      <xdr:col>76</xdr:col>
      <xdr:colOff>165100</xdr:colOff>
      <xdr:row>35</xdr:row>
      <xdr:rowOff>94615</xdr:rowOff>
    </xdr:to>
    <xdr:sp macro="" textlink="">
      <xdr:nvSpPr>
        <xdr:cNvPr id="363" name="楕円 362"/>
        <xdr:cNvSpPr/>
      </xdr:nvSpPr>
      <xdr:spPr>
        <a:xfrm>
          <a:off x="14541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114300</xdr:rowOff>
    </xdr:from>
    <xdr:to>
      <xdr:col>81</xdr:col>
      <xdr:colOff>50800</xdr:colOff>
      <xdr:row>35</xdr:row>
      <xdr:rowOff>43815</xdr:rowOff>
    </xdr:to>
    <xdr:cxnSp macro="">
      <xdr:nvCxnSpPr>
        <xdr:cNvPr id="364" name="直線コネクタ 363"/>
        <xdr:cNvCxnSpPr/>
      </xdr:nvCxnSpPr>
      <xdr:spPr>
        <a:xfrm flipV="1">
          <a:off x="14592300" y="594360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65"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366" name="n_2ave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10177</xdr:rowOff>
    </xdr:from>
    <xdr:ext cx="405111" cy="259045"/>
    <xdr:sp macro="" textlink="">
      <xdr:nvSpPr>
        <xdr:cNvPr id="367" name="n_1mainValue【認定こども園・幼稚園・保育所】&#10;有形固定資産減価償却率"/>
        <xdr:cNvSpPr txBox="1"/>
      </xdr:nvSpPr>
      <xdr:spPr>
        <a:xfrm>
          <a:off x="15266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111142</xdr:rowOff>
    </xdr:from>
    <xdr:ext cx="405111" cy="259045"/>
    <xdr:sp macro="" textlink="">
      <xdr:nvSpPr>
        <xdr:cNvPr id="368" name="n_2mainValue【認定こども園・幼稚園・保育所】&#10;有形固定資産減価償却率"/>
        <xdr:cNvSpPr txBox="1"/>
      </xdr:nvSpPr>
      <xdr:spPr>
        <a:xfrm>
          <a:off x="14389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90" name="直線コネクタ 38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9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92" name="直線コネクタ 39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9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94" name="直線コネクタ 39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395"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96" name="フローチャート: 判断 39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7" name="フローチャート: 判断 39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98" name="フローチャート: 判断 397"/>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96266</xdr:rowOff>
    </xdr:from>
    <xdr:to>
      <xdr:col>116</xdr:col>
      <xdr:colOff>114300</xdr:colOff>
      <xdr:row>41</xdr:row>
      <xdr:rowOff>26416</xdr:rowOff>
    </xdr:to>
    <xdr:sp macro="" textlink="">
      <xdr:nvSpPr>
        <xdr:cNvPr id="404" name="楕円 403"/>
        <xdr:cNvSpPr/>
      </xdr:nvSpPr>
      <xdr:spPr>
        <a:xfrm>
          <a:off x="22110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74693</xdr:rowOff>
    </xdr:from>
    <xdr:ext cx="469744" cy="259045"/>
    <xdr:sp macro="" textlink="">
      <xdr:nvSpPr>
        <xdr:cNvPr id="405" name="【認定こども園・幼稚園・保育所】&#10;一人当たり面積該当値テキスト"/>
        <xdr:cNvSpPr txBox="1"/>
      </xdr:nvSpPr>
      <xdr:spPr>
        <a:xfrm>
          <a:off x="22199600"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406" name="楕円 405"/>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147066</xdr:rowOff>
    </xdr:from>
    <xdr:to>
      <xdr:col>116</xdr:col>
      <xdr:colOff>63500</xdr:colOff>
      <xdr:row>40</xdr:row>
      <xdr:rowOff>149352</xdr:rowOff>
    </xdr:to>
    <xdr:cxnSp macro="">
      <xdr:nvCxnSpPr>
        <xdr:cNvPr id="407" name="直線コネクタ 406"/>
        <xdr:cNvCxnSpPr/>
      </xdr:nvCxnSpPr>
      <xdr:spPr>
        <a:xfrm flipV="1">
          <a:off x="21323300" y="70050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408" name="楕円 407"/>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151638</xdr:rowOff>
    </xdr:to>
    <xdr:cxnSp macro="">
      <xdr:nvCxnSpPr>
        <xdr:cNvPr id="409" name="直線コネクタ 408"/>
        <xdr:cNvCxnSpPr/>
      </xdr:nvCxnSpPr>
      <xdr:spPr>
        <a:xfrm flipV="1">
          <a:off x="20434300" y="700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10"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11"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412"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413" name="n_2mainValue【認定こども園・幼稚園・保育所】&#10;一人当たり面積"/>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4" name="テキスト ボックス 42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6" name="テキスト ボックス 4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4" name="テキスト ボックス 43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6" name="テキスト ボックス 4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38" name="直線コネクタ 437"/>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39"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40" name="直線コネクタ 43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2" name="直線コネクタ 44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43"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4" name="フローチャート: 判断 443"/>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45" name="フローチャート: 判断 444"/>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46" name="フローチャート: 判断 445"/>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452" name="楕円 451"/>
        <xdr:cNvSpPr/>
      </xdr:nvSpPr>
      <xdr:spPr>
        <a:xfrm>
          <a:off x="16268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38752</xdr:rowOff>
    </xdr:from>
    <xdr:ext cx="405111" cy="259045"/>
    <xdr:sp macro="" textlink="">
      <xdr:nvSpPr>
        <xdr:cNvPr id="453" name="【学校施設】&#10;有形固定資産減価償却率該当値テキスト"/>
        <xdr:cNvSpPr txBox="1"/>
      </xdr:nvSpPr>
      <xdr:spPr>
        <a:xfrm>
          <a:off x="16357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54" name="楕円 453"/>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66675</xdr:rowOff>
    </xdr:from>
    <xdr:to>
      <xdr:col>85</xdr:col>
      <xdr:colOff>127000</xdr:colOff>
      <xdr:row>59</xdr:row>
      <xdr:rowOff>100965</xdr:rowOff>
    </xdr:to>
    <xdr:cxnSp macro="">
      <xdr:nvCxnSpPr>
        <xdr:cNvPr id="455" name="直線コネクタ 454"/>
        <xdr:cNvCxnSpPr/>
      </xdr:nvCxnSpPr>
      <xdr:spPr>
        <a:xfrm flipV="1">
          <a:off x="15481300" y="101822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456" name="楕円 455"/>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100965</xdr:rowOff>
    </xdr:to>
    <xdr:cxnSp macro="">
      <xdr:nvCxnSpPr>
        <xdr:cNvPr id="457" name="直線コネクタ 456"/>
        <xdr:cNvCxnSpPr/>
      </xdr:nvCxnSpPr>
      <xdr:spPr>
        <a:xfrm>
          <a:off x="14592300" y="101479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58"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459" name="n_2aveValue【学校施設】&#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460" name="n_1mainValue【学校施設】&#10;有形固定資産減価償却率"/>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461" name="n_2mainValue【学校施設】&#10;有形固定資産減価償却率"/>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1" name="テキスト ボックス 4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3" name="テキスト ボックス 4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87" name="直線コネクタ 486"/>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88"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89" name="直線コネクタ 488"/>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90"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91" name="直線コネクタ 490"/>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92"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93" name="フローチャート: 判断 492"/>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94" name="フローチャート: 判断 493"/>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95" name="フローチャート: 判断 494"/>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104212</xdr:rowOff>
    </xdr:from>
    <xdr:to>
      <xdr:col>116</xdr:col>
      <xdr:colOff>114300</xdr:colOff>
      <xdr:row>63</xdr:row>
      <xdr:rowOff>34362</xdr:rowOff>
    </xdr:to>
    <xdr:sp macro="" textlink="">
      <xdr:nvSpPr>
        <xdr:cNvPr id="501" name="楕円 500"/>
        <xdr:cNvSpPr/>
      </xdr:nvSpPr>
      <xdr:spPr>
        <a:xfrm>
          <a:off x="22110700" y="107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127089</xdr:rowOff>
    </xdr:from>
    <xdr:ext cx="469744" cy="259045"/>
    <xdr:sp macro="" textlink="">
      <xdr:nvSpPr>
        <xdr:cNvPr id="502" name="【学校施設】&#10;一人当たり面積該当値テキスト"/>
        <xdr:cNvSpPr txBox="1"/>
      </xdr:nvSpPr>
      <xdr:spPr>
        <a:xfrm>
          <a:off x="22199600" y="105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109982</xdr:rowOff>
    </xdr:from>
    <xdr:to>
      <xdr:col>112</xdr:col>
      <xdr:colOff>38100</xdr:colOff>
      <xdr:row>63</xdr:row>
      <xdr:rowOff>40132</xdr:rowOff>
    </xdr:to>
    <xdr:sp macro="" textlink="">
      <xdr:nvSpPr>
        <xdr:cNvPr id="503" name="楕円 502"/>
        <xdr:cNvSpPr/>
      </xdr:nvSpPr>
      <xdr:spPr>
        <a:xfrm>
          <a:off x="212725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155012</xdr:rowOff>
    </xdr:from>
    <xdr:to>
      <xdr:col>116</xdr:col>
      <xdr:colOff>63500</xdr:colOff>
      <xdr:row>62</xdr:row>
      <xdr:rowOff>160782</xdr:rowOff>
    </xdr:to>
    <xdr:cxnSp macro="">
      <xdr:nvCxnSpPr>
        <xdr:cNvPr id="504" name="直線コネクタ 503"/>
        <xdr:cNvCxnSpPr/>
      </xdr:nvCxnSpPr>
      <xdr:spPr>
        <a:xfrm flipV="1">
          <a:off x="21323300" y="10784912"/>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135346</xdr:rowOff>
    </xdr:from>
    <xdr:to>
      <xdr:col>107</xdr:col>
      <xdr:colOff>101600</xdr:colOff>
      <xdr:row>63</xdr:row>
      <xdr:rowOff>65496</xdr:rowOff>
    </xdr:to>
    <xdr:sp macro="" textlink="">
      <xdr:nvSpPr>
        <xdr:cNvPr id="505" name="楕円 504"/>
        <xdr:cNvSpPr/>
      </xdr:nvSpPr>
      <xdr:spPr>
        <a:xfrm>
          <a:off x="20383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160782</xdr:rowOff>
    </xdr:from>
    <xdr:to>
      <xdr:col>111</xdr:col>
      <xdr:colOff>177800</xdr:colOff>
      <xdr:row>63</xdr:row>
      <xdr:rowOff>14696</xdr:rowOff>
    </xdr:to>
    <xdr:cxnSp macro="">
      <xdr:nvCxnSpPr>
        <xdr:cNvPr id="506" name="直線コネクタ 505"/>
        <xdr:cNvCxnSpPr/>
      </xdr:nvCxnSpPr>
      <xdr:spPr>
        <a:xfrm flipV="1">
          <a:off x="20434300" y="10790682"/>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07"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116603</xdr:rowOff>
    </xdr:from>
    <xdr:ext cx="469744" cy="259045"/>
    <xdr:sp macro="" textlink="">
      <xdr:nvSpPr>
        <xdr:cNvPr id="508" name="n_2aveValue【学校施設】&#10;一人当たり面積"/>
        <xdr:cNvSpPr txBox="1"/>
      </xdr:nvSpPr>
      <xdr:spPr>
        <a:xfrm>
          <a:off x="20199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56659</xdr:rowOff>
    </xdr:from>
    <xdr:ext cx="469744" cy="259045"/>
    <xdr:sp macro="" textlink="">
      <xdr:nvSpPr>
        <xdr:cNvPr id="509" name="n_1mainValue【学校施設】&#10;一人当たり面積"/>
        <xdr:cNvSpPr txBox="1"/>
      </xdr:nvSpPr>
      <xdr:spPr>
        <a:xfrm>
          <a:off x="21075727" y="105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82023</xdr:rowOff>
    </xdr:from>
    <xdr:ext cx="469744" cy="259045"/>
    <xdr:sp macro="" textlink="">
      <xdr:nvSpPr>
        <xdr:cNvPr id="510" name="n_2mainValue【学校施設】&#10;一人当たり面積"/>
        <xdr:cNvSpPr txBox="1"/>
      </xdr:nvSpPr>
      <xdr:spPr>
        <a:xfrm>
          <a:off x="20199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8" name="テキスト ボックス 5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2" name="直線コネクタ 55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5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54" name="直線コネクタ 55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6" name="直線コネクタ 55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5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58" name="フローチャート: 判断 55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59" name="フローチャート: 判断 55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60" name="フローチャート: 判断 559"/>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107043</xdr:rowOff>
    </xdr:from>
    <xdr:to>
      <xdr:col>85</xdr:col>
      <xdr:colOff>177800</xdr:colOff>
      <xdr:row>101</xdr:row>
      <xdr:rowOff>37193</xdr:rowOff>
    </xdr:to>
    <xdr:sp macro="" textlink="">
      <xdr:nvSpPr>
        <xdr:cNvPr id="566" name="楕円 565"/>
        <xdr:cNvSpPr/>
      </xdr:nvSpPr>
      <xdr:spPr>
        <a:xfrm>
          <a:off x="162687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129920</xdr:rowOff>
    </xdr:from>
    <xdr:ext cx="405111" cy="259045"/>
    <xdr:sp macro="" textlink="">
      <xdr:nvSpPr>
        <xdr:cNvPr id="567" name="【公民館】&#10;有形固定資産減価償却率該当値テキスト"/>
        <xdr:cNvSpPr txBox="1"/>
      </xdr:nvSpPr>
      <xdr:spPr>
        <a:xfrm>
          <a:off x="16357600" y="1710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110308</xdr:rowOff>
    </xdr:from>
    <xdr:to>
      <xdr:col>81</xdr:col>
      <xdr:colOff>101600</xdr:colOff>
      <xdr:row>101</xdr:row>
      <xdr:rowOff>40458</xdr:rowOff>
    </xdr:to>
    <xdr:sp macro="" textlink="">
      <xdr:nvSpPr>
        <xdr:cNvPr id="568" name="楕円 567"/>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157843</xdr:rowOff>
    </xdr:from>
    <xdr:to>
      <xdr:col>85</xdr:col>
      <xdr:colOff>127000</xdr:colOff>
      <xdr:row>100</xdr:row>
      <xdr:rowOff>161108</xdr:rowOff>
    </xdr:to>
    <xdr:cxnSp macro="">
      <xdr:nvCxnSpPr>
        <xdr:cNvPr id="569" name="直線コネクタ 568"/>
        <xdr:cNvCxnSpPr/>
      </xdr:nvCxnSpPr>
      <xdr:spPr>
        <a:xfrm flipV="1">
          <a:off x="15481300" y="17302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51526</xdr:rowOff>
    </xdr:from>
    <xdr:to>
      <xdr:col>76</xdr:col>
      <xdr:colOff>165100</xdr:colOff>
      <xdr:row>101</xdr:row>
      <xdr:rowOff>153126</xdr:rowOff>
    </xdr:to>
    <xdr:sp macro="" textlink="">
      <xdr:nvSpPr>
        <xdr:cNvPr id="570" name="楕円 569"/>
        <xdr:cNvSpPr/>
      </xdr:nvSpPr>
      <xdr:spPr>
        <a:xfrm>
          <a:off x="14541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161108</xdr:rowOff>
    </xdr:from>
    <xdr:to>
      <xdr:col>81</xdr:col>
      <xdr:colOff>50800</xdr:colOff>
      <xdr:row>101</xdr:row>
      <xdr:rowOff>102326</xdr:rowOff>
    </xdr:to>
    <xdr:cxnSp macro="">
      <xdr:nvCxnSpPr>
        <xdr:cNvPr id="571" name="直線コネクタ 570"/>
        <xdr:cNvCxnSpPr/>
      </xdr:nvCxnSpPr>
      <xdr:spPr>
        <a:xfrm flipV="1">
          <a:off x="14592300" y="1730610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72"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154050</xdr:rowOff>
    </xdr:from>
    <xdr:ext cx="405111" cy="259045"/>
    <xdr:sp macro="" textlink="">
      <xdr:nvSpPr>
        <xdr:cNvPr id="573" name="n_2aveValue【公民館】&#10;有形固定資産減価償却率"/>
        <xdr:cNvSpPr txBox="1"/>
      </xdr:nvSpPr>
      <xdr:spPr>
        <a:xfrm>
          <a:off x="14389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56985</xdr:rowOff>
    </xdr:from>
    <xdr:ext cx="405111" cy="259045"/>
    <xdr:sp macro="" textlink="">
      <xdr:nvSpPr>
        <xdr:cNvPr id="574" name="n_1mainValue【公民館】&#10;有形固定資産減価償却率"/>
        <xdr:cNvSpPr txBox="1"/>
      </xdr:nvSpPr>
      <xdr:spPr>
        <a:xfrm>
          <a:off x="152660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169653</xdr:rowOff>
    </xdr:from>
    <xdr:ext cx="405111" cy="259045"/>
    <xdr:sp macro="" textlink="">
      <xdr:nvSpPr>
        <xdr:cNvPr id="575" name="n_2mainValue【公民館】&#10;有形固定資産減価償却率"/>
        <xdr:cNvSpPr txBox="1"/>
      </xdr:nvSpPr>
      <xdr:spPr>
        <a:xfrm>
          <a:off x="14389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6" name="直線コネクタ 5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7" name="テキスト ボックス 5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8" name="直線コネクタ 5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9" name="テキスト ボックス 5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0" name="直線コネクタ 5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1" name="テキスト ボックス 5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2" name="直線コネクタ 5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3" name="テキスト ボックス 5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4" name="直線コネクタ 5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5" name="テキスト ボックス 5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99" name="直線コネクタ 598"/>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0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01" name="直線コネクタ 60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02"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03" name="直線コネクタ 602"/>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04"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05" name="フローチャート: 判断 604"/>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06" name="フローチャート: 判断 605"/>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07" name="フローチャート: 判断 606"/>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13" name="楕円 612"/>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614" name="【公民館】&#10;一人当たり面積該当値テキスト"/>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615" name="楕円 614"/>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163830</xdr:rowOff>
    </xdr:to>
    <xdr:cxnSp macro="">
      <xdr:nvCxnSpPr>
        <xdr:cNvPr id="616" name="直線コネクタ 615"/>
        <xdr:cNvCxnSpPr/>
      </xdr:nvCxnSpPr>
      <xdr:spPr>
        <a:xfrm flipV="1">
          <a:off x="21323300" y="18329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17" name="楕円 616"/>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163830</xdr:rowOff>
    </xdr:to>
    <xdr:cxnSp macro="">
      <xdr:nvCxnSpPr>
        <xdr:cNvPr id="618" name="直線コネクタ 617"/>
        <xdr:cNvCxnSpPr/>
      </xdr:nvCxnSpPr>
      <xdr:spPr>
        <a:xfrm>
          <a:off x="20434300" y="18265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19"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20"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621" name="n_1mainValue【公民館】&#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622" name="n_2main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であり、特に低くなっている施設は、公営住宅である。認定こども園・幼稚園・保育所については、千種保育所が昭和５３年に建設され、耐用年数が４７年、市木保育所が昭和６１年に建設され、耐用年数が３４年となっており、それぞれ耐用年数を経過しつつあるため、高くなっている。また、公営住宅については、多くの公営住宅が昭和３０年代に建設されており、築５０年以上経過していたことにより、平成２７年度までに大規模な新設工事を完了したため低くなっている。平成２８年度以降も公共施設等総合管理計画に基づいて適切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を行っていくことから、有形固定資産減価償却率は低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水準で推移する見込みである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18,904
18,807
295.16
12,441,266
12,114,437
302,857
6,723,765
9,598,012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9" name="楕円 68"/>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101617</xdr:rowOff>
    </xdr:from>
    <xdr:ext cx="405111" cy="259045"/>
    <xdr:sp macro="" textlink="">
      <xdr:nvSpPr>
        <xdr:cNvPr id="70" name="【図書館】&#10;有形固定資産減価償却率該当値テキスト"/>
        <xdr:cNvSpPr txBox="1"/>
      </xdr:nvSpPr>
      <xdr:spPr>
        <a:xfrm>
          <a:off x="4673600"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104140</xdr:rowOff>
    </xdr:from>
    <xdr:to>
      <xdr:col>20</xdr:col>
      <xdr:colOff>38100</xdr:colOff>
      <xdr:row>39</xdr:row>
      <xdr:rowOff>34290</xdr:rowOff>
    </xdr:to>
    <xdr:sp macro="" textlink="">
      <xdr:nvSpPr>
        <xdr:cNvPr id="71" name="楕円 70"/>
        <xdr:cNvSpPr/>
      </xdr:nvSpPr>
      <xdr:spPr>
        <a:xfrm>
          <a:off x="3746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154940</xdr:rowOff>
    </xdr:to>
    <xdr:cxnSp macro="">
      <xdr:nvCxnSpPr>
        <xdr:cNvPr id="72" name="直線コネクタ 71"/>
        <xdr:cNvCxnSpPr/>
      </xdr:nvCxnSpPr>
      <xdr:spPr>
        <a:xfrm flipV="1">
          <a:off x="3797300" y="66446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3" name="楕円 72"/>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154940</xdr:rowOff>
    </xdr:from>
    <xdr:to>
      <xdr:col>19</xdr:col>
      <xdr:colOff>177800</xdr:colOff>
      <xdr:row>39</xdr:row>
      <xdr:rowOff>19050</xdr:rowOff>
    </xdr:to>
    <xdr:cxnSp macro="">
      <xdr:nvCxnSpPr>
        <xdr:cNvPr id="74" name="直線コネクタ 73"/>
        <xdr:cNvCxnSpPr/>
      </xdr:nvCxnSpPr>
      <xdr:spPr>
        <a:xfrm flipV="1">
          <a:off x="2908300" y="66700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50817</xdr:rowOff>
    </xdr:from>
    <xdr:ext cx="405111" cy="259045"/>
    <xdr:sp macro="" textlink="">
      <xdr:nvSpPr>
        <xdr:cNvPr id="77" name="n_1mainValue【図書館】&#10;有形固定資産減価償却率"/>
        <xdr:cNvSpPr txBox="1"/>
      </xdr:nvSpPr>
      <xdr:spPr>
        <a:xfrm>
          <a:off x="35820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8"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6" name="楕円 115"/>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17"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18" name="楕円 117"/>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19" name="直線コネクタ 118"/>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20" name="楕円 119"/>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45720</xdr:rowOff>
    </xdr:to>
    <xdr:cxnSp macro="">
      <xdr:nvCxnSpPr>
        <xdr:cNvPr id="121" name="直線コネクタ 120"/>
        <xdr:cNvCxnSpPr/>
      </xdr:nvCxnSpPr>
      <xdr:spPr>
        <a:xfrm flipV="1">
          <a:off x="8750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23"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24"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25" name="n_2mainValue【図書館】&#10;一人当たり面積"/>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64" name="楕円 163"/>
        <xdr:cNvSpPr/>
      </xdr:nvSpPr>
      <xdr:spPr>
        <a:xfrm>
          <a:off x="4584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132097</xdr:rowOff>
    </xdr:from>
    <xdr:ext cx="405111" cy="259045"/>
    <xdr:sp macro="" textlink="">
      <xdr:nvSpPr>
        <xdr:cNvPr id="165" name="【体育館・プール】&#10;有形固定資産減価償却率該当値テキスト"/>
        <xdr:cNvSpPr txBox="1"/>
      </xdr:nvSpPr>
      <xdr:spPr>
        <a:xfrm>
          <a:off x="4673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66" name="楕円 165"/>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160020</xdr:rowOff>
    </xdr:from>
    <xdr:to>
      <xdr:col>24</xdr:col>
      <xdr:colOff>63500</xdr:colOff>
      <xdr:row>57</xdr:row>
      <xdr:rowOff>30480</xdr:rowOff>
    </xdr:to>
    <xdr:cxnSp macro="">
      <xdr:nvCxnSpPr>
        <xdr:cNvPr id="167" name="直線コネクタ 166"/>
        <xdr:cNvCxnSpPr/>
      </xdr:nvCxnSpPr>
      <xdr:spPr>
        <a:xfrm flipV="1">
          <a:off x="3797300" y="9761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55880</xdr:rowOff>
    </xdr:from>
    <xdr:to>
      <xdr:col>15</xdr:col>
      <xdr:colOff>101600</xdr:colOff>
      <xdr:row>57</xdr:row>
      <xdr:rowOff>157480</xdr:rowOff>
    </xdr:to>
    <xdr:sp macro="" textlink="">
      <xdr:nvSpPr>
        <xdr:cNvPr id="168" name="楕円 167"/>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57</xdr:row>
      <xdr:rowOff>106680</xdr:rowOff>
    </xdr:to>
    <xdr:cxnSp macro="">
      <xdr:nvCxnSpPr>
        <xdr:cNvPr id="169" name="直線コネクタ 168"/>
        <xdr:cNvCxnSpPr/>
      </xdr:nvCxnSpPr>
      <xdr:spPr>
        <a:xfrm flipV="1">
          <a:off x="2908300" y="9803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171" name="n_2aveValue【体育館・プール】&#10;有形固定資産減価償却率"/>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72" name="n_1mainValue【体育館・プール】&#10;有形固定資産減価償却率"/>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2557</xdr:rowOff>
    </xdr:from>
    <xdr:ext cx="405111" cy="259045"/>
    <xdr:sp macro="" textlink="">
      <xdr:nvSpPr>
        <xdr:cNvPr id="173" name="n_2mainValue【体育館・プール】&#10;有形固定資産減価償却率"/>
        <xdr:cNvSpPr txBox="1"/>
      </xdr:nvSpPr>
      <xdr:spPr>
        <a:xfrm>
          <a:off x="2705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162560</xdr:rowOff>
    </xdr:from>
    <xdr:to>
      <xdr:col>55</xdr:col>
      <xdr:colOff>50800</xdr:colOff>
      <xdr:row>64</xdr:row>
      <xdr:rowOff>92710</xdr:rowOff>
    </xdr:to>
    <xdr:sp macro="" textlink="">
      <xdr:nvSpPr>
        <xdr:cNvPr id="211" name="楕円 210"/>
        <xdr:cNvSpPr/>
      </xdr:nvSpPr>
      <xdr:spPr>
        <a:xfrm>
          <a:off x="10426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163322</xdr:rowOff>
    </xdr:from>
    <xdr:to>
      <xdr:col>50</xdr:col>
      <xdr:colOff>165100</xdr:colOff>
      <xdr:row>64</xdr:row>
      <xdr:rowOff>93472</xdr:rowOff>
    </xdr:to>
    <xdr:sp macro="" textlink="">
      <xdr:nvSpPr>
        <xdr:cNvPr id="213" name="楕円 212"/>
        <xdr:cNvSpPr/>
      </xdr:nvSpPr>
      <xdr:spPr>
        <a:xfrm>
          <a:off x="9588500" y="10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41910</xdr:rowOff>
    </xdr:from>
    <xdr:to>
      <xdr:col>55</xdr:col>
      <xdr:colOff>0</xdr:colOff>
      <xdr:row>64</xdr:row>
      <xdr:rowOff>42672</xdr:rowOff>
    </xdr:to>
    <xdr:cxnSp macro="">
      <xdr:nvCxnSpPr>
        <xdr:cNvPr id="214" name="直線コネクタ 213"/>
        <xdr:cNvCxnSpPr/>
      </xdr:nvCxnSpPr>
      <xdr:spPr>
        <a:xfrm flipV="1">
          <a:off x="9639300" y="1101471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163894</xdr:rowOff>
    </xdr:from>
    <xdr:to>
      <xdr:col>46</xdr:col>
      <xdr:colOff>38100</xdr:colOff>
      <xdr:row>64</xdr:row>
      <xdr:rowOff>94044</xdr:rowOff>
    </xdr:to>
    <xdr:sp macro="" textlink="">
      <xdr:nvSpPr>
        <xdr:cNvPr id="215" name="楕円 214"/>
        <xdr:cNvSpPr/>
      </xdr:nvSpPr>
      <xdr:spPr>
        <a:xfrm>
          <a:off x="8699500" y="109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42672</xdr:rowOff>
    </xdr:from>
    <xdr:to>
      <xdr:col>50</xdr:col>
      <xdr:colOff>114300</xdr:colOff>
      <xdr:row>64</xdr:row>
      <xdr:rowOff>43244</xdr:rowOff>
    </xdr:to>
    <xdr:cxnSp macro="">
      <xdr:nvCxnSpPr>
        <xdr:cNvPr id="216" name="直線コネクタ 215"/>
        <xdr:cNvCxnSpPr/>
      </xdr:nvCxnSpPr>
      <xdr:spPr>
        <a:xfrm flipV="1">
          <a:off x="8750300" y="110154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18"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84599</xdr:rowOff>
    </xdr:from>
    <xdr:ext cx="469744" cy="259045"/>
    <xdr:sp macro="" textlink="">
      <xdr:nvSpPr>
        <xdr:cNvPr id="219" name="n_1mainValue【体育館・プール】&#10;一人当たり面積"/>
        <xdr:cNvSpPr txBox="1"/>
      </xdr:nvSpPr>
      <xdr:spPr>
        <a:xfrm>
          <a:off x="9391727" y="110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85171</xdr:rowOff>
    </xdr:from>
    <xdr:ext cx="469744" cy="259045"/>
    <xdr:sp macro="" textlink="">
      <xdr:nvSpPr>
        <xdr:cNvPr id="220" name="n_2mainValue【体育館・プール】&#10;一人当たり面積"/>
        <xdr:cNvSpPr txBox="1"/>
      </xdr:nvSpPr>
      <xdr:spPr>
        <a:xfrm>
          <a:off x="8515427" y="1105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33020</xdr:rowOff>
    </xdr:from>
    <xdr:to>
      <xdr:col>24</xdr:col>
      <xdr:colOff>114300</xdr:colOff>
      <xdr:row>86</xdr:row>
      <xdr:rowOff>134620</xdr:rowOff>
    </xdr:to>
    <xdr:sp macro="" textlink="">
      <xdr:nvSpPr>
        <xdr:cNvPr id="259" name="楕円 258"/>
        <xdr:cNvSpPr/>
      </xdr:nvSpPr>
      <xdr:spPr>
        <a:xfrm>
          <a:off x="4584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119397</xdr:rowOff>
    </xdr:from>
    <xdr:ext cx="405111" cy="259045"/>
    <xdr:sp macro="" textlink="">
      <xdr:nvSpPr>
        <xdr:cNvPr id="260" name="【福祉施設】&#10;有形固定資産減価償却率該当値テキスト"/>
        <xdr:cNvSpPr txBox="1"/>
      </xdr:nvSpPr>
      <xdr:spPr>
        <a:xfrm>
          <a:off x="4673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71120</xdr:rowOff>
    </xdr:from>
    <xdr:to>
      <xdr:col>20</xdr:col>
      <xdr:colOff>38100</xdr:colOff>
      <xdr:row>87</xdr:row>
      <xdr:rowOff>1270</xdr:rowOff>
    </xdr:to>
    <xdr:sp macro="" textlink="">
      <xdr:nvSpPr>
        <xdr:cNvPr id="261" name="楕円 260"/>
        <xdr:cNvSpPr/>
      </xdr:nvSpPr>
      <xdr:spPr>
        <a:xfrm>
          <a:off x="3746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83820</xdr:rowOff>
    </xdr:from>
    <xdr:to>
      <xdr:col>24</xdr:col>
      <xdr:colOff>63500</xdr:colOff>
      <xdr:row>86</xdr:row>
      <xdr:rowOff>121920</xdr:rowOff>
    </xdr:to>
    <xdr:cxnSp macro="">
      <xdr:nvCxnSpPr>
        <xdr:cNvPr id="262" name="直線コネクタ 261"/>
        <xdr:cNvCxnSpPr/>
      </xdr:nvCxnSpPr>
      <xdr:spPr>
        <a:xfrm flipV="1">
          <a:off x="3797300" y="14828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48261</xdr:rowOff>
    </xdr:from>
    <xdr:to>
      <xdr:col>15</xdr:col>
      <xdr:colOff>101600</xdr:colOff>
      <xdr:row>86</xdr:row>
      <xdr:rowOff>149861</xdr:rowOff>
    </xdr:to>
    <xdr:sp macro="" textlink="">
      <xdr:nvSpPr>
        <xdr:cNvPr id="263" name="楕円 262"/>
        <xdr:cNvSpPr/>
      </xdr:nvSpPr>
      <xdr:spPr>
        <a:xfrm>
          <a:off x="2857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99061</xdr:rowOff>
    </xdr:from>
    <xdr:to>
      <xdr:col>19</xdr:col>
      <xdr:colOff>177800</xdr:colOff>
      <xdr:row>86</xdr:row>
      <xdr:rowOff>121920</xdr:rowOff>
    </xdr:to>
    <xdr:cxnSp macro="">
      <xdr:nvCxnSpPr>
        <xdr:cNvPr id="264" name="直線コネクタ 263"/>
        <xdr:cNvCxnSpPr/>
      </xdr:nvCxnSpPr>
      <xdr:spPr>
        <a:xfrm>
          <a:off x="2908300" y="14843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66"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163847</xdr:rowOff>
    </xdr:from>
    <xdr:ext cx="405111" cy="259045"/>
    <xdr:sp macro="" textlink="">
      <xdr:nvSpPr>
        <xdr:cNvPr id="267" name="n_1mainValue【福祉施設】&#10;有形固定資産減価償却率"/>
        <xdr:cNvSpPr txBox="1"/>
      </xdr:nvSpPr>
      <xdr:spPr>
        <a:xfrm>
          <a:off x="358204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140988</xdr:rowOff>
    </xdr:from>
    <xdr:ext cx="405111" cy="259045"/>
    <xdr:sp macro="" textlink="">
      <xdr:nvSpPr>
        <xdr:cNvPr id="268" name="n_2mainValue【福祉施設】&#10;有形固定資産減価償却率"/>
        <xdr:cNvSpPr txBox="1"/>
      </xdr:nvSpPr>
      <xdr:spPr>
        <a:xfrm>
          <a:off x="2705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04" name="楕円 303"/>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05" name="【福祉施設】&#10;一人当たり面積該当値テキスト"/>
        <xdr:cNvSpPr txBox="1"/>
      </xdr:nvSpPr>
      <xdr:spPr>
        <a:xfrm>
          <a:off x="10515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06" name="楕円 305"/>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26670</xdr:rowOff>
    </xdr:to>
    <xdr:cxnSp macro="">
      <xdr:nvCxnSpPr>
        <xdr:cNvPr id="307" name="直線コネクタ 306"/>
        <xdr:cNvCxnSpPr/>
      </xdr:nvCxnSpPr>
      <xdr:spPr>
        <a:xfrm flipV="1">
          <a:off x="9639300" y="144216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60452</xdr:rowOff>
    </xdr:from>
    <xdr:to>
      <xdr:col>46</xdr:col>
      <xdr:colOff>38100</xdr:colOff>
      <xdr:row>83</xdr:row>
      <xdr:rowOff>162052</xdr:rowOff>
    </xdr:to>
    <xdr:sp macro="" textlink="">
      <xdr:nvSpPr>
        <xdr:cNvPr id="308" name="楕円 307"/>
        <xdr:cNvSpPr/>
      </xdr:nvSpPr>
      <xdr:spPr>
        <a:xfrm>
          <a:off x="8699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111252</xdr:rowOff>
    </xdr:from>
    <xdr:to>
      <xdr:col>50</xdr:col>
      <xdr:colOff>114300</xdr:colOff>
      <xdr:row>84</xdr:row>
      <xdr:rowOff>26670</xdr:rowOff>
    </xdr:to>
    <xdr:cxnSp macro="">
      <xdr:nvCxnSpPr>
        <xdr:cNvPr id="309" name="直線コネクタ 308"/>
        <xdr:cNvCxnSpPr/>
      </xdr:nvCxnSpPr>
      <xdr:spPr>
        <a:xfrm>
          <a:off x="8750300" y="143416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11" name="n_2aveValue【福祉施設】&#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12" name="n_1main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7129</xdr:rowOff>
    </xdr:from>
    <xdr:ext cx="469744" cy="259045"/>
    <xdr:sp macro="" textlink="">
      <xdr:nvSpPr>
        <xdr:cNvPr id="313" name="n_2mainValue【福祉施設】&#10;一人当たり面積"/>
        <xdr:cNvSpPr txBox="1"/>
      </xdr:nvSpPr>
      <xdr:spPr>
        <a:xfrm>
          <a:off x="85154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142239</xdr:rowOff>
    </xdr:from>
    <xdr:to>
      <xdr:col>24</xdr:col>
      <xdr:colOff>114300</xdr:colOff>
      <xdr:row>105</xdr:row>
      <xdr:rowOff>72389</xdr:rowOff>
    </xdr:to>
    <xdr:sp macro="" textlink="">
      <xdr:nvSpPr>
        <xdr:cNvPr id="351" name="楕円 350"/>
        <xdr:cNvSpPr/>
      </xdr:nvSpPr>
      <xdr:spPr>
        <a:xfrm>
          <a:off x="45847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165116</xdr:rowOff>
    </xdr:from>
    <xdr:ext cx="405111" cy="259045"/>
    <xdr:sp macro="" textlink="">
      <xdr:nvSpPr>
        <xdr:cNvPr id="352" name="【市民会館】&#10;有形固定資産減価償却率該当値テキスト"/>
        <xdr:cNvSpPr txBox="1"/>
      </xdr:nvSpPr>
      <xdr:spPr>
        <a:xfrm>
          <a:off x="4673600" y="1782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53" name="楕円 352"/>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21589</xdr:rowOff>
    </xdr:from>
    <xdr:to>
      <xdr:col>24</xdr:col>
      <xdr:colOff>63500</xdr:colOff>
      <xdr:row>105</xdr:row>
      <xdr:rowOff>41911</xdr:rowOff>
    </xdr:to>
    <xdr:cxnSp macro="">
      <xdr:nvCxnSpPr>
        <xdr:cNvPr id="354" name="直線コネクタ 353"/>
        <xdr:cNvCxnSpPr/>
      </xdr:nvCxnSpPr>
      <xdr:spPr>
        <a:xfrm flipV="1">
          <a:off x="3797300" y="1802383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31750</xdr:rowOff>
    </xdr:from>
    <xdr:to>
      <xdr:col>15</xdr:col>
      <xdr:colOff>101600</xdr:colOff>
      <xdr:row>105</xdr:row>
      <xdr:rowOff>133350</xdr:rowOff>
    </xdr:to>
    <xdr:sp macro="" textlink="">
      <xdr:nvSpPr>
        <xdr:cNvPr id="355" name="楕円 354"/>
        <xdr:cNvSpPr/>
      </xdr:nvSpPr>
      <xdr:spPr>
        <a:xfrm>
          <a:off x="2857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82550</xdr:rowOff>
    </xdr:to>
    <xdr:cxnSp macro="">
      <xdr:nvCxnSpPr>
        <xdr:cNvPr id="356" name="直線コネクタ 355"/>
        <xdr:cNvCxnSpPr/>
      </xdr:nvCxnSpPr>
      <xdr:spPr>
        <a:xfrm flipV="1">
          <a:off x="2908300" y="1804416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5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109238</xdr:rowOff>
    </xdr:from>
    <xdr:ext cx="405111" cy="259045"/>
    <xdr:sp macro="" textlink="">
      <xdr:nvSpPr>
        <xdr:cNvPr id="359" name="n_1main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124477</xdr:rowOff>
    </xdr:from>
    <xdr:ext cx="405111" cy="259045"/>
    <xdr:sp macro="" textlink="">
      <xdr:nvSpPr>
        <xdr:cNvPr id="360" name="n_2mainValue【市民会館】&#10;有形固定資産減価償却率"/>
        <xdr:cNvSpPr txBox="1"/>
      </xdr:nvSpPr>
      <xdr:spPr>
        <a:xfrm>
          <a:off x="2705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94" name="フローチャート: 判断 393"/>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147864</xdr:rowOff>
    </xdr:from>
    <xdr:to>
      <xdr:col>55</xdr:col>
      <xdr:colOff>50800</xdr:colOff>
      <xdr:row>107</xdr:row>
      <xdr:rowOff>78014</xdr:rowOff>
    </xdr:to>
    <xdr:sp macro="" textlink="">
      <xdr:nvSpPr>
        <xdr:cNvPr id="400" name="楕円 399"/>
        <xdr:cNvSpPr/>
      </xdr:nvSpPr>
      <xdr:spPr>
        <a:xfrm>
          <a:off x="10426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170741</xdr:rowOff>
    </xdr:from>
    <xdr:ext cx="469744" cy="259045"/>
    <xdr:sp macro="" textlink="">
      <xdr:nvSpPr>
        <xdr:cNvPr id="401" name="【市民会館】&#10;一人当たり面積該当値テキスト"/>
        <xdr:cNvSpPr txBox="1"/>
      </xdr:nvSpPr>
      <xdr:spPr>
        <a:xfrm>
          <a:off x="10515600" y="181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154395</xdr:rowOff>
    </xdr:from>
    <xdr:to>
      <xdr:col>50</xdr:col>
      <xdr:colOff>165100</xdr:colOff>
      <xdr:row>107</xdr:row>
      <xdr:rowOff>84545</xdr:rowOff>
    </xdr:to>
    <xdr:sp macro="" textlink="">
      <xdr:nvSpPr>
        <xdr:cNvPr id="402" name="楕円 401"/>
        <xdr:cNvSpPr/>
      </xdr:nvSpPr>
      <xdr:spPr>
        <a:xfrm>
          <a:off x="9588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27214</xdr:rowOff>
    </xdr:from>
    <xdr:to>
      <xdr:col>55</xdr:col>
      <xdr:colOff>0</xdr:colOff>
      <xdr:row>107</xdr:row>
      <xdr:rowOff>33745</xdr:rowOff>
    </xdr:to>
    <xdr:cxnSp macro="">
      <xdr:nvCxnSpPr>
        <xdr:cNvPr id="403" name="直線コネクタ 402"/>
        <xdr:cNvCxnSpPr/>
      </xdr:nvCxnSpPr>
      <xdr:spPr>
        <a:xfrm flipV="1">
          <a:off x="9639300" y="1837236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160927</xdr:rowOff>
    </xdr:from>
    <xdr:to>
      <xdr:col>46</xdr:col>
      <xdr:colOff>38100</xdr:colOff>
      <xdr:row>107</xdr:row>
      <xdr:rowOff>91077</xdr:rowOff>
    </xdr:to>
    <xdr:sp macro="" textlink="">
      <xdr:nvSpPr>
        <xdr:cNvPr id="404" name="楕円 403"/>
        <xdr:cNvSpPr/>
      </xdr:nvSpPr>
      <xdr:spPr>
        <a:xfrm>
          <a:off x="8699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33745</xdr:rowOff>
    </xdr:from>
    <xdr:to>
      <xdr:col>50</xdr:col>
      <xdr:colOff>114300</xdr:colOff>
      <xdr:row>107</xdr:row>
      <xdr:rowOff>40277</xdr:rowOff>
    </xdr:to>
    <xdr:cxnSp macro="">
      <xdr:nvCxnSpPr>
        <xdr:cNvPr id="405" name="直線コネクタ 404"/>
        <xdr:cNvCxnSpPr/>
      </xdr:nvCxnSpPr>
      <xdr:spPr>
        <a:xfrm flipV="1">
          <a:off x="8750300" y="1837889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07" name="n_2aveValue【市民会館】&#10;一人当たり面積"/>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101072</xdr:rowOff>
    </xdr:from>
    <xdr:ext cx="469744" cy="259045"/>
    <xdr:sp macro="" textlink="">
      <xdr:nvSpPr>
        <xdr:cNvPr id="408" name="n_1mainValue【市民会館】&#10;一人当たり面積"/>
        <xdr:cNvSpPr txBox="1"/>
      </xdr:nvSpPr>
      <xdr:spPr>
        <a:xfrm>
          <a:off x="9391727" y="1810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107604</xdr:rowOff>
    </xdr:from>
    <xdr:ext cx="469744" cy="259045"/>
    <xdr:sp macro="" textlink="">
      <xdr:nvSpPr>
        <xdr:cNvPr id="409" name="n_2mainValue【市民会館】&#10;一人当たり面積"/>
        <xdr:cNvSpPr txBox="1"/>
      </xdr:nvSpPr>
      <xdr:spPr>
        <a:xfrm>
          <a:off x="8515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49" name="楕円 448"/>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450" name="【一般廃棄物処理施設】&#10;有形固定資産減価償却率該当値テキスト"/>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51" name="楕円 450"/>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50074</xdr:rowOff>
    </xdr:to>
    <xdr:cxnSp macro="">
      <xdr:nvCxnSpPr>
        <xdr:cNvPr id="452" name="直線コネクタ 451"/>
        <xdr:cNvCxnSpPr/>
      </xdr:nvCxnSpPr>
      <xdr:spPr>
        <a:xfrm flipV="1">
          <a:off x="15481300" y="65276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53" name="楕円 452"/>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61504</xdr:rowOff>
    </xdr:to>
    <xdr:cxnSp macro="">
      <xdr:nvCxnSpPr>
        <xdr:cNvPr id="454" name="直線コネクタ 453"/>
        <xdr:cNvCxnSpPr/>
      </xdr:nvCxnSpPr>
      <xdr:spPr>
        <a:xfrm flipV="1">
          <a:off x="14592300" y="65651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6"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92001</xdr:rowOff>
    </xdr:from>
    <xdr:ext cx="405111" cy="259045"/>
    <xdr:sp macro="" textlink="">
      <xdr:nvSpPr>
        <xdr:cNvPr id="457" name="n_1mainValue【一般廃棄物処理施設】&#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58" name="n_2mainValue【一般廃棄物処理施設】&#10;有形固定資産減価償却率"/>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88" name="フローチャート: 判断 48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132810</xdr:rowOff>
    </xdr:from>
    <xdr:to>
      <xdr:col>116</xdr:col>
      <xdr:colOff>114300</xdr:colOff>
      <xdr:row>38</xdr:row>
      <xdr:rowOff>62960</xdr:rowOff>
    </xdr:to>
    <xdr:sp macro="" textlink="">
      <xdr:nvSpPr>
        <xdr:cNvPr id="494" name="楕円 493"/>
        <xdr:cNvSpPr/>
      </xdr:nvSpPr>
      <xdr:spPr>
        <a:xfrm>
          <a:off x="22110700" y="6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155687</xdr:rowOff>
    </xdr:from>
    <xdr:ext cx="599010" cy="259045"/>
    <xdr:sp macro="" textlink="">
      <xdr:nvSpPr>
        <xdr:cNvPr id="495" name="【一般廃棄物処理施設】&#10;一人当たり有形固定資産（償却資産）額該当値テキスト"/>
        <xdr:cNvSpPr txBox="1"/>
      </xdr:nvSpPr>
      <xdr:spPr>
        <a:xfrm>
          <a:off x="22199600" y="632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149434</xdr:rowOff>
    </xdr:from>
    <xdr:to>
      <xdr:col>112</xdr:col>
      <xdr:colOff>38100</xdr:colOff>
      <xdr:row>38</xdr:row>
      <xdr:rowOff>79584</xdr:rowOff>
    </xdr:to>
    <xdr:sp macro="" textlink="">
      <xdr:nvSpPr>
        <xdr:cNvPr id="496" name="楕円 495"/>
        <xdr:cNvSpPr/>
      </xdr:nvSpPr>
      <xdr:spPr>
        <a:xfrm>
          <a:off x="21272500" y="64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12160</xdr:rowOff>
    </xdr:from>
    <xdr:to>
      <xdr:col>116</xdr:col>
      <xdr:colOff>63500</xdr:colOff>
      <xdr:row>38</xdr:row>
      <xdr:rowOff>28784</xdr:rowOff>
    </xdr:to>
    <xdr:cxnSp macro="">
      <xdr:nvCxnSpPr>
        <xdr:cNvPr id="497" name="直線コネクタ 496"/>
        <xdr:cNvCxnSpPr/>
      </xdr:nvCxnSpPr>
      <xdr:spPr>
        <a:xfrm flipV="1">
          <a:off x="21323300" y="6527260"/>
          <a:ext cx="8382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79606</xdr:rowOff>
    </xdr:from>
    <xdr:to>
      <xdr:col>107</xdr:col>
      <xdr:colOff>101600</xdr:colOff>
      <xdr:row>38</xdr:row>
      <xdr:rowOff>9756</xdr:rowOff>
    </xdr:to>
    <xdr:sp macro="" textlink="">
      <xdr:nvSpPr>
        <xdr:cNvPr id="498" name="楕円 497"/>
        <xdr:cNvSpPr/>
      </xdr:nvSpPr>
      <xdr:spPr>
        <a:xfrm>
          <a:off x="20383500" y="64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130406</xdr:rowOff>
    </xdr:from>
    <xdr:to>
      <xdr:col>111</xdr:col>
      <xdr:colOff>177800</xdr:colOff>
      <xdr:row>38</xdr:row>
      <xdr:rowOff>28784</xdr:rowOff>
    </xdr:to>
    <xdr:cxnSp macro="">
      <xdr:nvCxnSpPr>
        <xdr:cNvPr id="499" name="直線コネクタ 498"/>
        <xdr:cNvCxnSpPr/>
      </xdr:nvCxnSpPr>
      <xdr:spPr>
        <a:xfrm>
          <a:off x="20434300" y="6474056"/>
          <a:ext cx="889000" cy="6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97837</xdr:rowOff>
    </xdr:from>
    <xdr:ext cx="534377" cy="259045"/>
    <xdr:sp macro="" textlink="">
      <xdr:nvSpPr>
        <xdr:cNvPr id="501" name="n_2aveValue【一般廃棄物処理施設】&#10;一人当たり有形固定資産（償却資産）額"/>
        <xdr:cNvSpPr txBox="1"/>
      </xdr:nvSpPr>
      <xdr:spPr>
        <a:xfrm>
          <a:off x="20167111"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96111</xdr:rowOff>
    </xdr:from>
    <xdr:ext cx="599010" cy="259045"/>
    <xdr:sp macro="" textlink="">
      <xdr:nvSpPr>
        <xdr:cNvPr id="502" name="n_1mainValue【一般廃棄物処理施設】&#10;一人当たり有形固定資産（償却資産）額"/>
        <xdr:cNvSpPr txBox="1"/>
      </xdr:nvSpPr>
      <xdr:spPr>
        <a:xfrm>
          <a:off x="21011095" y="62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26283</xdr:rowOff>
    </xdr:from>
    <xdr:ext cx="599010" cy="259045"/>
    <xdr:sp macro="" textlink="">
      <xdr:nvSpPr>
        <xdr:cNvPr id="503" name="n_2mainValue【一般廃棄物処理施設】&#10;一人当たり有形固定資産（償却資産）額"/>
        <xdr:cNvSpPr txBox="1"/>
      </xdr:nvSpPr>
      <xdr:spPr>
        <a:xfrm>
          <a:off x="20134795" y="61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3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37" name="フローチャート: 判断 53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43" name="楕円 542"/>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44" name="【保健センター・保健所】&#10;有形固定資産減価償却率該当値テキスト"/>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48804</xdr:rowOff>
    </xdr:from>
    <xdr:to>
      <xdr:col>81</xdr:col>
      <xdr:colOff>101600</xdr:colOff>
      <xdr:row>57</xdr:row>
      <xdr:rowOff>150404</xdr:rowOff>
    </xdr:to>
    <xdr:sp macro="" textlink="">
      <xdr:nvSpPr>
        <xdr:cNvPr id="545" name="楕円 544"/>
        <xdr:cNvSpPr/>
      </xdr:nvSpPr>
      <xdr:spPr>
        <a:xfrm>
          <a:off x="15430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99604</xdr:rowOff>
    </xdr:to>
    <xdr:cxnSp macro="">
      <xdr:nvCxnSpPr>
        <xdr:cNvPr id="546" name="直線コネクタ 545"/>
        <xdr:cNvCxnSpPr/>
      </xdr:nvCxnSpPr>
      <xdr:spPr>
        <a:xfrm flipV="1">
          <a:off x="15481300" y="98363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4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48"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166931</xdr:rowOff>
    </xdr:from>
    <xdr:ext cx="405111" cy="259045"/>
    <xdr:sp macro="" textlink="">
      <xdr:nvSpPr>
        <xdr:cNvPr id="549" name="n_1mainValue【保健センター・保健所】&#10;有形固定資産減価償却率"/>
        <xdr:cNvSpPr txBox="1"/>
      </xdr:nvSpPr>
      <xdr:spPr>
        <a:xfrm>
          <a:off x="15266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1" name="直線コネクタ 57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3" name="直線コネクタ 57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5" name="直線コネクタ 57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76"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77" name="フローチャート: 判断 57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78" name="フローチャート: 判断 57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79" name="フローチャート: 判断 578"/>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141224</xdr:rowOff>
    </xdr:from>
    <xdr:to>
      <xdr:col>116</xdr:col>
      <xdr:colOff>114300</xdr:colOff>
      <xdr:row>61</xdr:row>
      <xdr:rowOff>71374</xdr:rowOff>
    </xdr:to>
    <xdr:sp macro="" textlink="">
      <xdr:nvSpPr>
        <xdr:cNvPr id="585" name="楕円 584"/>
        <xdr:cNvSpPr/>
      </xdr:nvSpPr>
      <xdr:spPr>
        <a:xfrm>
          <a:off x="22110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119651</xdr:rowOff>
    </xdr:from>
    <xdr:ext cx="469744" cy="259045"/>
    <xdr:sp macro="" textlink="">
      <xdr:nvSpPr>
        <xdr:cNvPr id="586" name="【保健センター・保健所】&#10;一人当たり面積該当値テキスト"/>
        <xdr:cNvSpPr txBox="1"/>
      </xdr:nvSpPr>
      <xdr:spPr>
        <a:xfrm>
          <a:off x="22199600"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587" name="楕円 586"/>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20574</xdr:rowOff>
    </xdr:from>
    <xdr:to>
      <xdr:col>116</xdr:col>
      <xdr:colOff>63500</xdr:colOff>
      <xdr:row>61</xdr:row>
      <xdr:rowOff>29718</xdr:rowOff>
    </xdr:to>
    <xdr:cxnSp macro="">
      <xdr:nvCxnSpPr>
        <xdr:cNvPr id="588" name="直線コネクタ 587"/>
        <xdr:cNvCxnSpPr/>
      </xdr:nvCxnSpPr>
      <xdr:spPr>
        <a:xfrm flipV="1">
          <a:off x="21323300" y="10479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89"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90"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71645</xdr:rowOff>
    </xdr:from>
    <xdr:ext cx="469744" cy="259045"/>
    <xdr:sp macro="" textlink="">
      <xdr:nvSpPr>
        <xdr:cNvPr id="591" name="n_1mainValue【保健センター・保健所】&#10;一人当たり面積"/>
        <xdr:cNvSpPr txBox="1"/>
      </xdr:nvSpPr>
      <xdr:spPr>
        <a:xfrm>
          <a:off x="21075727"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3" name="テキスト ボックス 6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3" name="テキスト ボックス 6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5" name="テキスト ボックス 6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17" name="直線コネクタ 61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1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19" name="直線コネクタ 61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1" name="直線コネクタ 62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2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3" name="フローチャート: 判断 62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24" name="フローチャート: 判断 62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25" name="フローチャート: 判断 62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165281</xdr:rowOff>
    </xdr:from>
    <xdr:to>
      <xdr:col>85</xdr:col>
      <xdr:colOff>177800</xdr:colOff>
      <xdr:row>80</xdr:row>
      <xdr:rowOff>95431</xdr:rowOff>
    </xdr:to>
    <xdr:sp macro="" textlink="">
      <xdr:nvSpPr>
        <xdr:cNvPr id="631" name="楕円 630"/>
        <xdr:cNvSpPr/>
      </xdr:nvSpPr>
      <xdr:spPr>
        <a:xfrm>
          <a:off x="162687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16708</xdr:rowOff>
    </xdr:from>
    <xdr:ext cx="405111" cy="259045"/>
    <xdr:sp macro="" textlink="">
      <xdr:nvSpPr>
        <xdr:cNvPr id="632" name="【消防施設】&#10;有形固定資産減価償却率該当値テキスト"/>
        <xdr:cNvSpPr txBox="1"/>
      </xdr:nvSpPr>
      <xdr:spPr>
        <a:xfrm>
          <a:off x="16357600" y="1356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16692</xdr:rowOff>
    </xdr:from>
    <xdr:to>
      <xdr:col>81</xdr:col>
      <xdr:colOff>101600</xdr:colOff>
      <xdr:row>80</xdr:row>
      <xdr:rowOff>118292</xdr:rowOff>
    </xdr:to>
    <xdr:sp macro="" textlink="">
      <xdr:nvSpPr>
        <xdr:cNvPr id="633" name="楕円 632"/>
        <xdr:cNvSpPr/>
      </xdr:nvSpPr>
      <xdr:spPr>
        <a:xfrm>
          <a:off x="15430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44631</xdr:rowOff>
    </xdr:from>
    <xdr:to>
      <xdr:col>85</xdr:col>
      <xdr:colOff>127000</xdr:colOff>
      <xdr:row>80</xdr:row>
      <xdr:rowOff>67492</xdr:rowOff>
    </xdr:to>
    <xdr:cxnSp macro="">
      <xdr:nvCxnSpPr>
        <xdr:cNvPr id="634" name="直線コネクタ 633"/>
        <xdr:cNvCxnSpPr/>
      </xdr:nvCxnSpPr>
      <xdr:spPr>
        <a:xfrm flipV="1">
          <a:off x="15481300" y="137606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117929</xdr:rowOff>
    </xdr:from>
    <xdr:to>
      <xdr:col>76</xdr:col>
      <xdr:colOff>165100</xdr:colOff>
      <xdr:row>81</xdr:row>
      <xdr:rowOff>48079</xdr:rowOff>
    </xdr:to>
    <xdr:sp macro="" textlink="">
      <xdr:nvSpPr>
        <xdr:cNvPr id="635" name="楕円 634"/>
        <xdr:cNvSpPr/>
      </xdr:nvSpPr>
      <xdr:spPr>
        <a:xfrm>
          <a:off x="14541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168729</xdr:rowOff>
    </xdr:to>
    <xdr:cxnSp macro="">
      <xdr:nvCxnSpPr>
        <xdr:cNvPr id="636" name="直線コネクタ 635"/>
        <xdr:cNvCxnSpPr/>
      </xdr:nvCxnSpPr>
      <xdr:spPr>
        <a:xfrm flipV="1">
          <a:off x="14592300" y="1378349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37"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35940</xdr:rowOff>
    </xdr:from>
    <xdr:ext cx="405111" cy="259045"/>
    <xdr:sp macro="" textlink="">
      <xdr:nvSpPr>
        <xdr:cNvPr id="638" name="n_2aveValue【消防施設】&#10;有形固定資産減価償却率"/>
        <xdr:cNvSpPr txBox="1"/>
      </xdr:nvSpPr>
      <xdr:spPr>
        <a:xfrm>
          <a:off x="14389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134819</xdr:rowOff>
    </xdr:from>
    <xdr:ext cx="405111" cy="259045"/>
    <xdr:sp macro="" textlink="">
      <xdr:nvSpPr>
        <xdr:cNvPr id="639" name="n_1mainValue【消防施設】&#10;有形固定資産減価償却率"/>
        <xdr:cNvSpPr txBox="1"/>
      </xdr:nvSpPr>
      <xdr:spPr>
        <a:xfrm>
          <a:off x="15266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64606</xdr:rowOff>
    </xdr:from>
    <xdr:ext cx="405111" cy="259045"/>
    <xdr:sp macro="" textlink="">
      <xdr:nvSpPr>
        <xdr:cNvPr id="640" name="n_2mainValue【消防施設】&#10;有形固定資産減価償却率"/>
        <xdr:cNvSpPr txBox="1"/>
      </xdr:nvSpPr>
      <xdr:spPr>
        <a:xfrm>
          <a:off x="14389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64" name="直線コネクタ 663"/>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65"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66" name="直線コネクタ 665"/>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67"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68" name="直線コネクタ 667"/>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69"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0" name="フローチャート: 判断 66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1" name="フローチャート: 判断 67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72" name="フローチャート: 判断 671"/>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678" name="楕円 677"/>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57166</xdr:rowOff>
    </xdr:from>
    <xdr:ext cx="469744" cy="259045"/>
    <xdr:sp macro="" textlink="">
      <xdr:nvSpPr>
        <xdr:cNvPr id="679" name="【消防施設】&#10;一人当たり面積該当値テキスト"/>
        <xdr:cNvSpPr txBox="1"/>
      </xdr:nvSpPr>
      <xdr:spPr>
        <a:xfrm>
          <a:off x="2219960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80" name="楕円 679"/>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129539</xdr:rowOff>
    </xdr:from>
    <xdr:to>
      <xdr:col>116</xdr:col>
      <xdr:colOff>63500</xdr:colOff>
      <xdr:row>83</xdr:row>
      <xdr:rowOff>140970</xdr:rowOff>
    </xdr:to>
    <xdr:cxnSp macro="">
      <xdr:nvCxnSpPr>
        <xdr:cNvPr id="681" name="直線コネクタ 680"/>
        <xdr:cNvCxnSpPr/>
      </xdr:nvCxnSpPr>
      <xdr:spPr>
        <a:xfrm flipV="1">
          <a:off x="21323300" y="14359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97789</xdr:rowOff>
    </xdr:from>
    <xdr:to>
      <xdr:col>107</xdr:col>
      <xdr:colOff>101600</xdr:colOff>
      <xdr:row>84</xdr:row>
      <xdr:rowOff>27939</xdr:rowOff>
    </xdr:to>
    <xdr:sp macro="" textlink="">
      <xdr:nvSpPr>
        <xdr:cNvPr id="682" name="楕円 681"/>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148589</xdr:rowOff>
    </xdr:to>
    <xdr:cxnSp macro="">
      <xdr:nvCxnSpPr>
        <xdr:cNvPr id="683" name="直線コネクタ 682"/>
        <xdr:cNvCxnSpPr/>
      </xdr:nvCxnSpPr>
      <xdr:spPr>
        <a:xfrm flipV="1">
          <a:off x="20434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8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85"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686"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19066</xdr:rowOff>
    </xdr:from>
    <xdr:ext cx="469744" cy="259045"/>
    <xdr:sp macro="" textlink="">
      <xdr:nvSpPr>
        <xdr:cNvPr id="687" name="n_2mainValue【消防施設】&#10;一人当たり面積"/>
        <xdr:cNvSpPr txBox="1"/>
      </xdr:nvSpPr>
      <xdr:spPr>
        <a:xfrm>
          <a:off x="20199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9" name="テキスト ボックス 6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9" name="テキスト ボックス 7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3" name="直線コネクタ 71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1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15" name="直線コネクタ 71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7" name="直線コネクタ 7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1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9" name="フローチャート: 判断 71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0" name="フローチャート: 判断 71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21" name="フローチャート: 判断 720"/>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727" name="楕円 726"/>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728" name="【庁舎】&#10;有形固定資産減価償却率該当値テキスト"/>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38463</xdr:rowOff>
    </xdr:from>
    <xdr:to>
      <xdr:col>81</xdr:col>
      <xdr:colOff>101600</xdr:colOff>
      <xdr:row>101</xdr:row>
      <xdr:rowOff>140063</xdr:rowOff>
    </xdr:to>
    <xdr:sp macro="" textlink="">
      <xdr:nvSpPr>
        <xdr:cNvPr id="729" name="楕円 728"/>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89263</xdr:rowOff>
    </xdr:to>
    <xdr:cxnSp macro="">
      <xdr:nvCxnSpPr>
        <xdr:cNvPr id="730" name="直線コネクタ 729"/>
        <xdr:cNvCxnSpPr/>
      </xdr:nvCxnSpPr>
      <xdr:spPr>
        <a:xfrm flipV="1">
          <a:off x="15481300" y="173844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731" name="楕円 730"/>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102</xdr:row>
      <xdr:rowOff>1088</xdr:rowOff>
    </xdr:to>
    <xdr:cxnSp macro="">
      <xdr:nvCxnSpPr>
        <xdr:cNvPr id="732" name="直線コネクタ 731"/>
        <xdr:cNvCxnSpPr/>
      </xdr:nvCxnSpPr>
      <xdr:spPr>
        <a:xfrm flipV="1">
          <a:off x="14592300" y="1740571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3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734"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156590</xdr:rowOff>
    </xdr:from>
    <xdr:ext cx="405111" cy="259045"/>
    <xdr:sp macro="" textlink="">
      <xdr:nvSpPr>
        <xdr:cNvPr id="735" name="n_1mainValue【庁舎】&#10;有形固定資産減価償却率"/>
        <xdr:cNvSpPr txBox="1"/>
      </xdr:nvSpPr>
      <xdr:spPr>
        <a:xfrm>
          <a:off x="15266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736" name="n_2mainValue【庁舎】&#10;有形固定資産減価償却率"/>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0" name="直線コネクタ 75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2" name="直線コネクタ 76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64" name="直線コネクタ 76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65"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66" name="フローチャート: 判断 76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67" name="フローチャート: 判断 76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68" name="フローチャート: 判断 767"/>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126364</xdr:rowOff>
    </xdr:from>
    <xdr:to>
      <xdr:col>116</xdr:col>
      <xdr:colOff>114300</xdr:colOff>
      <xdr:row>105</xdr:row>
      <xdr:rowOff>56514</xdr:rowOff>
    </xdr:to>
    <xdr:sp macro="" textlink="">
      <xdr:nvSpPr>
        <xdr:cNvPr id="774" name="楕円 773"/>
        <xdr:cNvSpPr/>
      </xdr:nvSpPr>
      <xdr:spPr>
        <a:xfrm>
          <a:off x="22110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149241</xdr:rowOff>
    </xdr:from>
    <xdr:ext cx="469744" cy="259045"/>
    <xdr:sp macro="" textlink="">
      <xdr:nvSpPr>
        <xdr:cNvPr id="775" name="【庁舎】&#10;一人当たり面積該当値テキスト"/>
        <xdr:cNvSpPr txBox="1"/>
      </xdr:nvSpPr>
      <xdr:spPr>
        <a:xfrm>
          <a:off x="22199600"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137795</xdr:rowOff>
    </xdr:from>
    <xdr:to>
      <xdr:col>112</xdr:col>
      <xdr:colOff>38100</xdr:colOff>
      <xdr:row>105</xdr:row>
      <xdr:rowOff>67945</xdr:rowOff>
    </xdr:to>
    <xdr:sp macro="" textlink="">
      <xdr:nvSpPr>
        <xdr:cNvPr id="776" name="楕円 775"/>
        <xdr:cNvSpPr/>
      </xdr:nvSpPr>
      <xdr:spPr>
        <a:xfrm>
          <a:off x="2127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5714</xdr:rowOff>
    </xdr:from>
    <xdr:to>
      <xdr:col>116</xdr:col>
      <xdr:colOff>63500</xdr:colOff>
      <xdr:row>105</xdr:row>
      <xdr:rowOff>17145</xdr:rowOff>
    </xdr:to>
    <xdr:cxnSp macro="">
      <xdr:nvCxnSpPr>
        <xdr:cNvPr id="777" name="直線コネクタ 776"/>
        <xdr:cNvCxnSpPr/>
      </xdr:nvCxnSpPr>
      <xdr:spPr>
        <a:xfrm flipV="1">
          <a:off x="21323300" y="180079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151130</xdr:rowOff>
    </xdr:from>
    <xdr:to>
      <xdr:col>107</xdr:col>
      <xdr:colOff>101600</xdr:colOff>
      <xdr:row>105</xdr:row>
      <xdr:rowOff>81280</xdr:rowOff>
    </xdr:to>
    <xdr:sp macro="" textlink="">
      <xdr:nvSpPr>
        <xdr:cNvPr id="778" name="楕円 777"/>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17145</xdr:rowOff>
    </xdr:from>
    <xdr:to>
      <xdr:col>111</xdr:col>
      <xdr:colOff>177800</xdr:colOff>
      <xdr:row>105</xdr:row>
      <xdr:rowOff>30480</xdr:rowOff>
    </xdr:to>
    <xdr:cxnSp macro="">
      <xdr:nvCxnSpPr>
        <xdr:cNvPr id="779" name="直線コネクタ 778"/>
        <xdr:cNvCxnSpPr/>
      </xdr:nvCxnSpPr>
      <xdr:spPr>
        <a:xfrm flipV="1">
          <a:off x="20434300" y="180193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0"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781" name="n_2aveValue【庁舎】&#10;一人当たり面積"/>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84472</xdr:rowOff>
    </xdr:from>
    <xdr:ext cx="469744" cy="259045"/>
    <xdr:sp macro="" textlink="">
      <xdr:nvSpPr>
        <xdr:cNvPr id="782" name="n_1mainValue【庁舎】&#10;一人当たり面積"/>
        <xdr:cNvSpPr txBox="1"/>
      </xdr:nvSpPr>
      <xdr:spPr>
        <a:xfrm>
          <a:off x="210757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783" name="n_2mainValue【庁舎】&#10;一人当たり面積"/>
        <xdr:cNvSpPr txBox="1"/>
      </xdr:nvSpPr>
      <xdr:spPr>
        <a:xfrm>
          <a:off x="20199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庁舎については、昭和５１年に建設されており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築年数が４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）老朽化が進み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、高くなっているものである。平成２７年度に庁舎耐震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工事を完了しているが、今後も有形固定資産減価償却率は高くなる見込みであるため、公共施設等総合管理計画に基づいて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検討を行っていく方針である。また、「体育館・プール」について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昭和５２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築年数が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ために高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くなっている。今後は築年経過により有形固定資産減価償却率が高くなっていく見込みであり、公共施設等総合管理計画に基づいて管理を行っていくこととしている。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12441266</v>
      </c>
      <c r="BO4" s="410"/>
      <c r="BP4" s="410"/>
      <c r="BQ4" s="410"/>
      <c r="BR4" s="410"/>
      <c r="BS4" s="410"/>
      <c r="BT4" s="410"/>
      <c r="BU4" s="411"/>
      <c r="BV4" s="409">
        <v>12787063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12114437</v>
      </c>
      <c r="BO5" s="447"/>
      <c r="BP5" s="447"/>
      <c r="BQ5" s="447"/>
      <c r="BR5" s="447"/>
      <c r="BS5" s="447"/>
      <c r="BT5" s="447"/>
      <c r="BU5" s="448"/>
      <c r="BV5" s="446">
        <v>12449521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93.6</v>
      </c>
      <c r="CU5" s="444"/>
      <c r="CV5" s="444"/>
      <c r="CW5" s="444"/>
      <c r="CX5" s="444"/>
      <c r="CY5" s="444"/>
      <c r="CZ5" s="444"/>
      <c r="DA5" s="445"/>
      <c r="DB5" s="443">
        <v>91.4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326829</v>
      </c>
      <c r="BO6" s="447"/>
      <c r="BP6" s="447"/>
      <c r="BQ6" s="447"/>
      <c r="BR6" s="447"/>
      <c r="BS6" s="447"/>
      <c r="BT6" s="447"/>
      <c r="BU6" s="448"/>
      <c r="BV6" s="446">
        <v>337542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97.7</v>
      </c>
      <c r="CU6" s="484"/>
      <c r="CV6" s="484"/>
      <c r="CW6" s="484"/>
      <c r="CX6" s="484"/>
      <c r="CY6" s="484"/>
      <c r="CZ6" s="484"/>
      <c r="DA6" s="485"/>
      <c r="DB6" s="483">
        <v>95.2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23972</v>
      </c>
      <c r="BO7" s="447"/>
      <c r="BP7" s="447"/>
      <c r="BQ7" s="447"/>
      <c r="BR7" s="447"/>
      <c r="BS7" s="447"/>
      <c r="BT7" s="447"/>
      <c r="BU7" s="448"/>
      <c r="BV7" s="446">
        <v>1565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6723765</v>
      </c>
      <c r="CU7" s="447"/>
      <c r="CV7" s="447"/>
      <c r="CW7" s="447"/>
      <c r="CX7" s="447"/>
      <c r="CY7" s="447"/>
      <c r="CZ7" s="447"/>
      <c r="DA7" s="448"/>
      <c r="DB7" s="446">
        <v>6762554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302857</v>
      </c>
      <c r="BO8" s="447"/>
      <c r="BP8" s="447"/>
      <c r="BQ8" s="447"/>
      <c r="BR8" s="447"/>
      <c r="BS8" s="447"/>
      <c r="BT8" s="447"/>
      <c r="BU8" s="448"/>
      <c r="BV8" s="446">
        <v>335977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0.26</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18779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100</v>
      </c>
      <c r="AV9" s="479"/>
      <c r="AW9" s="479"/>
      <c r="AX9" s="479"/>
      <c r="AY9" s="480" t="s">
        <v>111</v>
      </c>
      <c r="AZ9" s="481"/>
      <c r="BA9" s="481"/>
      <c r="BB9" s="481"/>
      <c r="BC9" s="481"/>
      <c r="BD9" s="481"/>
      <c r="BE9" s="481"/>
      <c r="BF9" s="481"/>
      <c r="BG9" s="481"/>
      <c r="BH9" s="481"/>
      <c r="BI9" s="481"/>
      <c r="BJ9" s="481"/>
      <c r="BK9" s="481"/>
      <c r="BL9" s="481"/>
      <c r="BM9" s="482"/>
      <c r="BN9" s="446">
        <v>-33120</v>
      </c>
      <c r="BO9" s="447"/>
      <c r="BP9" s="447"/>
      <c r="BQ9" s="447"/>
      <c r="BR9" s="447"/>
      <c r="BS9" s="447"/>
      <c r="BT9" s="447"/>
      <c r="BU9" s="448"/>
      <c r="BV9" s="446">
        <v>15993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11.6</v>
      </c>
      <c r="CU9" s="444"/>
      <c r="CV9" s="444"/>
      <c r="CW9" s="444"/>
      <c r="CX9" s="444"/>
      <c r="CY9" s="444"/>
      <c r="CZ9" s="444"/>
      <c r="DA9" s="445"/>
      <c r="DB9" s="443">
        <v>11.8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20453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176071</v>
      </c>
      <c r="BO10" s="447"/>
      <c r="BP10" s="447"/>
      <c r="BQ10" s="447"/>
      <c r="BR10" s="447"/>
      <c r="BS10" s="447"/>
      <c r="BT10" s="447"/>
      <c r="BU10" s="448"/>
      <c r="BV10" s="446">
        <v>161529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18904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121</v>
      </c>
      <c r="AV12" s="479"/>
      <c r="AW12" s="479"/>
      <c r="AX12" s="479"/>
      <c r="AY12" s="480" t="s">
        <v>130</v>
      </c>
      <c r="AZ12" s="481"/>
      <c r="BA12" s="481"/>
      <c r="BB12" s="481"/>
      <c r="BC12" s="481"/>
      <c r="BD12" s="481"/>
      <c r="BE12" s="481"/>
      <c r="BF12" s="481"/>
      <c r="BG12" s="481"/>
      <c r="BH12" s="481"/>
      <c r="BI12" s="481"/>
      <c r="BJ12" s="481"/>
      <c r="BK12" s="481"/>
      <c r="BL12" s="481"/>
      <c r="BM12" s="482"/>
      <c r="BN12" s="446">
        <v>150000</v>
      </c>
      <c r="BO12" s="447"/>
      <c r="BP12" s="447"/>
      <c r="BQ12" s="447"/>
      <c r="BR12" s="447"/>
      <c r="BS12" s="447"/>
      <c r="BT12" s="447"/>
      <c r="BU12" s="448"/>
      <c r="BV12" s="446">
        <v>141000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18807</v>
      </c>
      <c r="S13" s="528"/>
      <c r="T13" s="528"/>
      <c r="U13" s="528"/>
      <c r="V13" s="529"/>
      <c r="W13" s="462" t="s">
        <v>133</v>
      </c>
      <c r="X13" s="463"/>
      <c r="Y13" s="463"/>
      <c r="Z13" s="463"/>
      <c r="AA13" s="463"/>
      <c r="AB13" s="453"/>
      <c r="AC13" s="497">
        <v>2382</v>
      </c>
      <c r="AD13" s="498"/>
      <c r="AE13" s="498"/>
      <c r="AF13" s="498"/>
      <c r="AG13" s="537"/>
      <c r="AH13" s="497">
        <v>2629</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-7049</v>
      </c>
      <c r="BO13" s="447"/>
      <c r="BP13" s="447"/>
      <c r="BQ13" s="447"/>
      <c r="BR13" s="447"/>
      <c r="BS13" s="447"/>
      <c r="BT13" s="447"/>
      <c r="BU13" s="448"/>
      <c r="BV13" s="446">
        <v>36522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4.5999999999999996</v>
      </c>
      <c r="CU13" s="444"/>
      <c r="CV13" s="444"/>
      <c r="CW13" s="444"/>
      <c r="CX13" s="444"/>
      <c r="CY13" s="444"/>
      <c r="CZ13" s="444"/>
      <c r="DA13" s="445"/>
      <c r="DB13" s="443">
        <v>4.9000000000000004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19253</v>
      </c>
      <c r="S14" s="528"/>
      <c r="T14" s="528"/>
      <c r="U14" s="528"/>
      <c r="V14" s="529"/>
      <c r="W14" s="436"/>
      <c r="X14" s="437"/>
      <c r="Y14" s="437"/>
      <c r="Z14" s="437"/>
      <c r="AA14" s="437"/>
      <c r="AB14" s="426"/>
      <c r="AC14" s="530">
        <v>27.1</v>
      </c>
      <c r="AD14" s="531"/>
      <c r="AE14" s="531"/>
      <c r="AF14" s="531"/>
      <c r="AG14" s="532"/>
      <c r="AH14" s="530">
        <v>28.1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42.6</v>
      </c>
      <c r="CU14" s="542"/>
      <c r="CV14" s="542"/>
      <c r="CW14" s="542"/>
      <c r="CX14" s="542"/>
      <c r="CY14" s="542"/>
      <c r="CZ14" s="542"/>
      <c r="DA14" s="543"/>
      <c r="DB14" s="541">
        <v>35.200000000000003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19162</v>
      </c>
      <c r="S15" s="528"/>
      <c r="T15" s="528"/>
      <c r="U15" s="528"/>
      <c r="V15" s="529"/>
      <c r="W15" s="462" t="s">
        <v>140</v>
      </c>
      <c r="X15" s="463"/>
      <c r="Y15" s="463"/>
      <c r="Z15" s="463"/>
      <c r="AA15" s="463"/>
      <c r="AB15" s="453"/>
      <c r="AC15" s="497">
        <v>1351</v>
      </c>
      <c r="AD15" s="498"/>
      <c r="AE15" s="498"/>
      <c r="AF15" s="498"/>
      <c r="AG15" s="537"/>
      <c r="AH15" s="497">
        <v>1575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1675351</v>
      </c>
      <c r="BO15" s="410"/>
      <c r="BP15" s="410"/>
      <c r="BQ15" s="410"/>
      <c r="BR15" s="410"/>
      <c r="BS15" s="410"/>
      <c r="BT15" s="410"/>
      <c r="BU15" s="411"/>
      <c r="BV15" s="409">
        <v>1667417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15.4</v>
      </c>
      <c r="AD16" s="531"/>
      <c r="AE16" s="531"/>
      <c r="AF16" s="531"/>
      <c r="AG16" s="532"/>
      <c r="AH16" s="530">
        <v>16.899999999999999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6009109</v>
      </c>
      <c r="BO16" s="447"/>
      <c r="BP16" s="447"/>
      <c r="BQ16" s="447"/>
      <c r="BR16" s="447"/>
      <c r="BS16" s="447"/>
      <c r="BT16" s="447"/>
      <c r="BU16" s="448"/>
      <c r="BV16" s="446">
        <v>6067745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5047</v>
      </c>
      <c r="AD17" s="498"/>
      <c r="AE17" s="498"/>
      <c r="AF17" s="498"/>
      <c r="AG17" s="537"/>
      <c r="AH17" s="497">
        <v>5138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2108143</v>
      </c>
      <c r="BO17" s="447"/>
      <c r="BP17" s="447"/>
      <c r="BQ17" s="447"/>
      <c r="BR17" s="447"/>
      <c r="BS17" s="447"/>
      <c r="BT17" s="447"/>
      <c r="BU17" s="448"/>
      <c r="BV17" s="446">
        <v>2092961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295.16000000000003</v>
      </c>
      <c r="M18" s="559"/>
      <c r="N18" s="559"/>
      <c r="O18" s="559"/>
      <c r="P18" s="559"/>
      <c r="Q18" s="559"/>
      <c r="R18" s="560"/>
      <c r="S18" s="560"/>
      <c r="T18" s="560"/>
      <c r="U18" s="560"/>
      <c r="V18" s="561"/>
      <c r="W18" s="464"/>
      <c r="X18" s="465"/>
      <c r="Y18" s="465"/>
      <c r="Z18" s="465"/>
      <c r="AA18" s="465"/>
      <c r="AB18" s="456"/>
      <c r="AC18" s="562">
        <v>57.5</v>
      </c>
      <c r="AD18" s="563"/>
      <c r="AE18" s="563"/>
      <c r="AF18" s="563"/>
      <c r="AG18" s="564"/>
      <c r="AH18" s="562">
        <v>55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6417691</v>
      </c>
      <c r="BO18" s="447"/>
      <c r="BP18" s="447"/>
      <c r="BQ18" s="447"/>
      <c r="BR18" s="447"/>
      <c r="BS18" s="447"/>
      <c r="BT18" s="447"/>
      <c r="BU18" s="448"/>
      <c r="BV18" s="446">
        <v>6289609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64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8118743</v>
      </c>
      <c r="BO19" s="447"/>
      <c r="BP19" s="447"/>
      <c r="BQ19" s="447"/>
      <c r="BR19" s="447"/>
      <c r="BS19" s="447"/>
      <c r="BT19" s="447"/>
      <c r="BU19" s="448"/>
      <c r="BV19" s="446">
        <v>8091242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7952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9598012</v>
      </c>
      <c r="BO23" s="447"/>
      <c r="BP23" s="447"/>
      <c r="BQ23" s="447"/>
      <c r="BR23" s="447"/>
      <c r="BS23" s="447"/>
      <c r="BT23" s="447"/>
      <c r="BU23" s="448"/>
      <c r="BV23" s="446">
        <v>9584209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7410</v>
      </c>
      <c r="R24" s="498"/>
      <c r="S24" s="498"/>
      <c r="T24" s="498"/>
      <c r="U24" s="498"/>
      <c r="V24" s="537"/>
      <c r="W24" s="596"/>
      <c r="X24" s="584"/>
      <c r="Y24" s="585"/>
      <c r="Z24" s="496" t="s">
        <v>164</v>
      </c>
      <c r="AA24" s="476"/>
      <c r="AB24" s="476"/>
      <c r="AC24" s="476"/>
      <c r="AD24" s="476"/>
      <c r="AE24" s="476"/>
      <c r="AF24" s="476"/>
      <c r="AG24" s="477"/>
      <c r="AH24" s="497">
        <v>239</v>
      </c>
      <c r="AI24" s="498"/>
      <c r="AJ24" s="498"/>
      <c r="AK24" s="498"/>
      <c r="AL24" s="537"/>
      <c r="AM24" s="497">
        <v>718673</v>
      </c>
      <c r="AN24" s="498"/>
      <c r="AO24" s="498"/>
      <c r="AP24" s="498"/>
      <c r="AQ24" s="498"/>
      <c r="AR24" s="537"/>
      <c r="AS24" s="497">
        <v>3007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9140684</v>
      </c>
      <c r="BO24" s="447"/>
      <c r="BP24" s="447"/>
      <c r="BQ24" s="447"/>
      <c r="BR24" s="447"/>
      <c r="BS24" s="447"/>
      <c r="BT24" s="447"/>
      <c r="BU24" s="448"/>
      <c r="BV24" s="446">
        <v>9100499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5940</v>
      </c>
      <c r="R25" s="498"/>
      <c r="S25" s="498"/>
      <c r="T25" s="498"/>
      <c r="U25" s="498"/>
      <c r="V25" s="537"/>
      <c r="W25" s="596"/>
      <c r="X25" s="584"/>
      <c r="Y25" s="585"/>
      <c r="Z25" s="496" t="s">
        <v>167</v>
      </c>
      <c r="AA25" s="476"/>
      <c r="AB25" s="476"/>
      <c r="AC25" s="476"/>
      <c r="AD25" s="476"/>
      <c r="AE25" s="476"/>
      <c r="AF25" s="476"/>
      <c r="AG25" s="477"/>
      <c r="AH25" s="497">
        <v>33</v>
      </c>
      <c r="AI25" s="498"/>
      <c r="AJ25" s="498"/>
      <c r="AK25" s="498"/>
      <c r="AL25" s="537"/>
      <c r="AM25" s="497">
        <v>91542</v>
      </c>
      <c r="AN25" s="498"/>
      <c r="AO25" s="498"/>
      <c r="AP25" s="498"/>
      <c r="AQ25" s="498"/>
      <c r="AR25" s="537"/>
      <c r="AS25" s="497">
        <v>2774</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1364271</v>
      </c>
      <c r="BO25" s="410"/>
      <c r="BP25" s="410"/>
      <c r="BQ25" s="410"/>
      <c r="BR25" s="410"/>
      <c r="BS25" s="410"/>
      <c r="BT25" s="410"/>
      <c r="BU25" s="411"/>
      <c r="BV25" s="409">
        <v>1049889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5200</v>
      </c>
      <c r="R26" s="498"/>
      <c r="S26" s="498"/>
      <c r="T26" s="498"/>
      <c r="U26" s="498"/>
      <c r="V26" s="537"/>
      <c r="W26" s="596"/>
      <c r="X26" s="584"/>
      <c r="Y26" s="585"/>
      <c r="Z26" s="496" t="s">
        <v>170</v>
      </c>
      <c r="AA26" s="606"/>
      <c r="AB26" s="606"/>
      <c r="AC26" s="606"/>
      <c r="AD26" s="606"/>
      <c r="AE26" s="606"/>
      <c r="AF26" s="606"/>
      <c r="AG26" s="607"/>
      <c r="AH26" s="497" t="s">
        <v>171</v>
      </c>
      <c r="AI26" s="498"/>
      <c r="AJ26" s="498"/>
      <c r="AK26" s="498"/>
      <c r="AL26" s="537"/>
      <c r="AM26" s="497" t="s">
        <v>124</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3650</v>
      </c>
      <c r="R27" s="498"/>
      <c r="S27" s="498"/>
      <c r="T27" s="498"/>
      <c r="U27" s="498"/>
      <c r="V27" s="537"/>
      <c r="W27" s="596"/>
      <c r="X27" s="584"/>
      <c r="Y27" s="585"/>
      <c r="Z27" s="496" t="s">
        <v>176</v>
      </c>
      <c r="AA27" s="476"/>
      <c r="AB27" s="476"/>
      <c r="AC27" s="476"/>
      <c r="AD27" s="476"/>
      <c r="AE27" s="476"/>
      <c r="AF27" s="476"/>
      <c r="AG27" s="477"/>
      <c r="AH27" s="497">
        <v>2</v>
      </c>
      <c r="AI27" s="498"/>
      <c r="AJ27" s="498"/>
      <c r="AK27" s="498"/>
      <c r="AL27" s="537"/>
      <c r="AM27" s="497" t="s">
        <v>177</v>
      </c>
      <c r="AN27" s="498"/>
      <c r="AO27" s="498"/>
      <c r="AP27" s="498"/>
      <c r="AQ27" s="498"/>
      <c r="AR27" s="537"/>
      <c r="AS27" s="497" t="s">
        <v>178</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245000</v>
      </c>
      <c r="BO27" s="620"/>
      <c r="BP27" s="620"/>
      <c r="BQ27" s="620"/>
      <c r="BR27" s="620"/>
      <c r="BS27" s="620"/>
      <c r="BT27" s="620"/>
      <c r="BU27" s="621"/>
      <c r="BV27" s="619">
        <v>245000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180</v>
      </c>
      <c r="F28" s="476"/>
      <c r="G28" s="476"/>
      <c r="H28" s="476"/>
      <c r="I28" s="476"/>
      <c r="J28" s="476"/>
      <c r="K28" s="477"/>
      <c r="L28" s="497">
        <v>1</v>
      </c>
      <c r="M28" s="498"/>
      <c r="N28" s="498"/>
      <c r="O28" s="498"/>
      <c r="P28" s="537"/>
      <c r="Q28" s="497">
        <v>3220</v>
      </c>
      <c r="R28" s="498"/>
      <c r="S28" s="498"/>
      <c r="T28" s="498"/>
      <c r="U28" s="498"/>
      <c r="V28" s="537"/>
      <c r="W28" s="596"/>
      <c r="X28" s="584"/>
      <c r="Y28" s="585"/>
      <c r="Z28" s="496" t="s">
        <v>181</v>
      </c>
      <c r="AA28" s="476"/>
      <c r="AB28" s="476"/>
      <c r="AC28" s="476"/>
      <c r="AD28" s="476"/>
      <c r="AE28" s="476"/>
      <c r="AF28" s="476"/>
      <c r="AG28" s="477"/>
      <c r="AH28" s="497" t="s">
        <v>171</v>
      </c>
      <c r="AI28" s="498"/>
      <c r="AJ28" s="498"/>
      <c r="AK28" s="498"/>
      <c r="AL28" s="537"/>
      <c r="AM28" s="497" t="s">
        <v>171</v>
      </c>
      <c r="AN28" s="498"/>
      <c r="AO28" s="498"/>
      <c r="AP28" s="498"/>
      <c r="AQ28" s="498"/>
      <c r="AR28" s="537"/>
      <c r="AS28" s="497" t="s">
        <v>171</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1681554</v>
      </c>
      <c r="BO28" s="410"/>
      <c r="BP28" s="410"/>
      <c r="BQ28" s="410"/>
      <c r="BR28" s="410"/>
      <c r="BS28" s="410"/>
      <c r="BT28" s="410"/>
      <c r="BU28" s="411"/>
      <c r="BV28" s="409">
        <v>1655483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183</v>
      </c>
      <c r="F29" s="476"/>
      <c r="G29" s="476"/>
      <c r="H29" s="476"/>
      <c r="I29" s="476"/>
      <c r="J29" s="476"/>
      <c r="K29" s="477"/>
      <c r="L29" s="497">
        <v>13</v>
      </c>
      <c r="M29" s="498"/>
      <c r="N29" s="498"/>
      <c r="O29" s="498"/>
      <c r="P29" s="537"/>
      <c r="Q29" s="497">
        <v>3100</v>
      </c>
      <c r="R29" s="498"/>
      <c r="S29" s="498"/>
      <c r="T29" s="498"/>
      <c r="U29" s="498"/>
      <c r="V29" s="537"/>
      <c r="W29" s="597"/>
      <c r="X29" s="598"/>
      <c r="Y29" s="599"/>
      <c r="Z29" s="496" t="s">
        <v>184</v>
      </c>
      <c r="AA29" s="476"/>
      <c r="AB29" s="476"/>
      <c r="AC29" s="476"/>
      <c r="AD29" s="476"/>
      <c r="AE29" s="476"/>
      <c r="AF29" s="476"/>
      <c r="AG29" s="477"/>
      <c r="AH29" s="497">
        <v>241</v>
      </c>
      <c r="AI29" s="498"/>
      <c r="AJ29" s="498"/>
      <c r="AK29" s="498"/>
      <c r="AL29" s="537"/>
      <c r="AM29" s="497">
        <v>726229</v>
      </c>
      <c r="AN29" s="498"/>
      <c r="AO29" s="498"/>
      <c r="AP29" s="498"/>
      <c r="AQ29" s="498"/>
      <c r="AR29" s="537"/>
      <c r="AS29" s="497">
        <v>3013</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159144</v>
      </c>
      <c r="BO29" s="447"/>
      <c r="BP29" s="447"/>
      <c r="BQ29" s="447"/>
      <c r="BR29" s="447"/>
      <c r="BS29" s="447"/>
      <c r="BT29" s="447"/>
      <c r="BU29" s="448"/>
      <c r="BV29" s="446">
        <v>158531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100.1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1874088</v>
      </c>
      <c r="BO30" s="620"/>
      <c r="BP30" s="620"/>
      <c r="BQ30" s="620"/>
      <c r="BR30" s="620"/>
      <c r="BS30" s="620"/>
      <c r="BT30" s="620"/>
      <c r="BU30" s="621"/>
      <c r="BV30" s="619">
        <v>1886614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196</v>
      </c>
      <c r="X33" s="435"/>
      <c r="Y33" s="435"/>
      <c r="Z33" s="435"/>
      <c r="AA33" s="435"/>
      <c r="AB33" s="435"/>
      <c r="AC33" s="435"/>
      <c r="AD33" s="435"/>
      <c r="AE33" s="435"/>
      <c r="AF33" s="435"/>
      <c r="AG33" s="435"/>
      <c r="AH33" s="435"/>
      <c r="AI33" s="435"/>
      <c r="AJ33" s="435"/>
      <c r="AK33" s="435"/>
      <c r="AL33" s="195"/>
      <c r="AM33" s="470" t="s">
        <v>197</v>
      </c>
      <c r="AN33" s="470"/>
      <c r="AO33" s="435" t="s">
        <v>198</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193</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IF('各会計、関係団体の財政状況及び健全化判断比率'!B33="","",'各会計、関係団体の財政状況及び健全化判断比率'!B33)</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日南串間広域不燃物処理組合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南那珂森林組合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物品特別会計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介護保険特別会計（事業勘定）</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市民病院事業会計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宮崎県後期高齢者医療広域連合（一般会計）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市木診療所特別会計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IF('各会計、関係団体の財政状況及び健全化判断比率'!B35="","",'各会計、関係団体の財政状況及び健全化判断比率'!B35)</f>
        <v>公共下水道事業特別会計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宮崎県後期高齢者医療広域連合（事業会計）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IF('各会計、関係団体の財政状況及び健全化判断比率'!B36="","",'各会計、関係団体の財政状況及び健全化判断比率'!B36)</f>
        <v>漁業集落排水事業特別会計</v>
      </c>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宮崎県自治会館管理組合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H/glWlSTVcEZ8czIX9MEf+LGs7il82I/kyW4blIUdAmgnmWPKJi7n8Vn2bRYd8yJP/QHwFF5ItKgqoTz6loHOA==" saltValue="K/CYs8irxF4om7VmubC+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226</v>
      </c>
      <c r="C5" s="646"/>
      <c r="D5" s="646"/>
      <c r="E5" s="646"/>
      <c r="F5" s="646"/>
      <c r="G5" s="646"/>
      <c r="H5" s="646"/>
      <c r="I5" s="646"/>
      <c r="J5" s="646"/>
      <c r="K5" s="646"/>
      <c r="L5" s="646"/>
      <c r="M5" s="646"/>
      <c r="N5" s="646"/>
      <c r="O5" s="646"/>
      <c r="P5" s="646"/>
      <c r="Q5" s="647"/>
      <c r="R5" s="648">
        <v>1691075</v>
      </c>
      <c r="S5" s="649"/>
      <c r="T5" s="649"/>
      <c r="U5" s="649"/>
      <c r="V5" s="649"/>
      <c r="W5" s="649"/>
      <c r="X5" s="649"/>
      <c r="Y5" s="650"/>
      <c r="Z5" s="651">
        <v>13.6</v>
      </c>
      <c r="AA5" s="651"/>
      <c r="AB5" s="651"/>
      <c r="AC5" s="651"/>
      <c r="AD5" s="652">
        <v>1691075</v>
      </c>
      <c r="AE5" s="652"/>
      <c r="AF5" s="652"/>
      <c r="AG5" s="652"/>
      <c r="AH5" s="652"/>
      <c r="AI5" s="652"/>
      <c r="AJ5" s="652"/>
      <c r="AK5" s="652"/>
      <c r="AL5" s="653">
        <v>25.7</v>
      </c>
      <c r="AM5" s="654"/>
      <c r="AN5" s="654"/>
      <c r="AO5" s="655"/>
      <c r="AP5" s="645" t="s">
        <v>227</v>
      </c>
      <c r="AQ5" s="646"/>
      <c r="AR5" s="646"/>
      <c r="AS5" s="646"/>
      <c r="AT5" s="646"/>
      <c r="AU5" s="646"/>
      <c r="AV5" s="646"/>
      <c r="AW5" s="646"/>
      <c r="AX5" s="646"/>
      <c r="AY5" s="646"/>
      <c r="AZ5" s="646"/>
      <c r="BA5" s="646"/>
      <c r="BB5" s="646"/>
      <c r="BC5" s="646"/>
      <c r="BD5" s="646"/>
      <c r="BE5" s="646"/>
      <c r="BF5" s="647"/>
      <c r="BG5" s="659">
        <v>1691075</v>
      </c>
      <c r="BH5" s="660"/>
      <c r="BI5" s="660"/>
      <c r="BJ5" s="660"/>
      <c r="BK5" s="660"/>
      <c r="BL5" s="660"/>
      <c r="BM5" s="660"/>
      <c r="BN5" s="661"/>
      <c r="BO5" s="662">
        <v>100</v>
      </c>
      <c r="BP5" s="662"/>
      <c r="BQ5" s="662"/>
      <c r="BR5" s="662"/>
      <c r="BS5" s="663">
        <v>99415</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114593</v>
      </c>
      <c r="S6" s="660"/>
      <c r="T6" s="660"/>
      <c r="U6" s="660"/>
      <c r="V6" s="660"/>
      <c r="W6" s="660"/>
      <c r="X6" s="660"/>
      <c r="Y6" s="661"/>
      <c r="Z6" s="662">
        <v>0.9</v>
      </c>
      <c r="AA6" s="662"/>
      <c r="AB6" s="662"/>
      <c r="AC6" s="662"/>
      <c r="AD6" s="663">
        <v>114593</v>
      </c>
      <c r="AE6" s="663"/>
      <c r="AF6" s="663"/>
      <c r="AG6" s="663"/>
      <c r="AH6" s="663"/>
      <c r="AI6" s="663"/>
      <c r="AJ6" s="663"/>
      <c r="AK6" s="663"/>
      <c r="AL6" s="664">
        <v>1.7</v>
      </c>
      <c r="AM6" s="665"/>
      <c r="AN6" s="665"/>
      <c r="AO6" s="666"/>
      <c r="AP6" s="656" t="s">
        <v>232</v>
      </c>
      <c r="AQ6" s="657"/>
      <c r="AR6" s="657"/>
      <c r="AS6" s="657"/>
      <c r="AT6" s="657"/>
      <c r="AU6" s="657"/>
      <c r="AV6" s="657"/>
      <c r="AW6" s="657"/>
      <c r="AX6" s="657"/>
      <c r="AY6" s="657"/>
      <c r="AZ6" s="657"/>
      <c r="BA6" s="657"/>
      <c r="BB6" s="657"/>
      <c r="BC6" s="657"/>
      <c r="BD6" s="657"/>
      <c r="BE6" s="657"/>
      <c r="BF6" s="658"/>
      <c r="BG6" s="659">
        <v>1691075</v>
      </c>
      <c r="BH6" s="660"/>
      <c r="BI6" s="660"/>
      <c r="BJ6" s="660"/>
      <c r="BK6" s="660"/>
      <c r="BL6" s="660"/>
      <c r="BM6" s="660"/>
      <c r="BN6" s="661"/>
      <c r="BO6" s="662">
        <v>100</v>
      </c>
      <c r="BP6" s="662"/>
      <c r="BQ6" s="662"/>
      <c r="BR6" s="662"/>
      <c r="BS6" s="663">
        <v>99415</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162485</v>
      </c>
      <c r="CS6" s="660"/>
      <c r="CT6" s="660"/>
      <c r="CU6" s="660"/>
      <c r="CV6" s="660"/>
      <c r="CW6" s="660"/>
      <c r="CX6" s="660"/>
      <c r="CY6" s="661"/>
      <c r="CZ6" s="653">
        <v>1.3</v>
      </c>
      <c r="DA6" s="654"/>
      <c r="DB6" s="654"/>
      <c r="DC6" s="673"/>
      <c r="DD6" s="668" t="s">
        <v>234</v>
      </c>
      <c r="DE6" s="660"/>
      <c r="DF6" s="660"/>
      <c r="DG6" s="660"/>
      <c r="DH6" s="660"/>
      <c r="DI6" s="660"/>
      <c r="DJ6" s="660"/>
      <c r="DK6" s="660"/>
      <c r="DL6" s="660"/>
      <c r="DM6" s="660"/>
      <c r="DN6" s="660"/>
      <c r="DO6" s="660"/>
      <c r="DP6" s="661"/>
      <c r="DQ6" s="668">
        <v>162485</v>
      </c>
      <c r="DR6" s="660"/>
      <c r="DS6" s="660"/>
      <c r="DT6" s="660"/>
      <c r="DU6" s="660"/>
      <c r="DV6" s="660"/>
      <c r="DW6" s="660"/>
      <c r="DX6" s="660"/>
      <c r="DY6" s="660"/>
      <c r="DZ6" s="660"/>
      <c r="EA6" s="660"/>
      <c r="EB6" s="660"/>
      <c r="EC6" s="669"/>
    </row>
    <row r="7" spans="2:143" ht="11.25" customHeight="1">
      <c r="B7" s="656" t="s">
        <v>235</v>
      </c>
      <c r="C7" s="657"/>
      <c r="D7" s="657"/>
      <c r="E7" s="657"/>
      <c r="F7" s="657"/>
      <c r="G7" s="657"/>
      <c r="H7" s="657"/>
      <c r="I7" s="657"/>
      <c r="J7" s="657"/>
      <c r="K7" s="657"/>
      <c r="L7" s="657"/>
      <c r="M7" s="657"/>
      <c r="N7" s="657"/>
      <c r="O7" s="657"/>
      <c r="P7" s="657"/>
      <c r="Q7" s="658"/>
      <c r="R7" s="659">
        <v>1921</v>
      </c>
      <c r="S7" s="660"/>
      <c r="T7" s="660"/>
      <c r="U7" s="660"/>
      <c r="V7" s="660"/>
      <c r="W7" s="660"/>
      <c r="X7" s="660"/>
      <c r="Y7" s="661"/>
      <c r="Z7" s="662">
        <v>0</v>
      </c>
      <c r="AA7" s="662"/>
      <c r="AB7" s="662"/>
      <c r="AC7" s="662"/>
      <c r="AD7" s="663">
        <v>1921</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636627</v>
      </c>
      <c r="BH7" s="660"/>
      <c r="BI7" s="660"/>
      <c r="BJ7" s="660"/>
      <c r="BK7" s="660"/>
      <c r="BL7" s="660"/>
      <c r="BM7" s="660"/>
      <c r="BN7" s="661"/>
      <c r="BO7" s="662">
        <v>37.6</v>
      </c>
      <c r="BP7" s="662"/>
      <c r="BQ7" s="662"/>
      <c r="BR7" s="662"/>
      <c r="BS7" s="663">
        <v>8563</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1802827</v>
      </c>
      <c r="CS7" s="660"/>
      <c r="CT7" s="660"/>
      <c r="CU7" s="660"/>
      <c r="CV7" s="660"/>
      <c r="CW7" s="660"/>
      <c r="CX7" s="660"/>
      <c r="CY7" s="661"/>
      <c r="CZ7" s="662">
        <v>14.9</v>
      </c>
      <c r="DA7" s="662"/>
      <c r="DB7" s="662"/>
      <c r="DC7" s="662"/>
      <c r="DD7" s="668">
        <v>321904</v>
      </c>
      <c r="DE7" s="660"/>
      <c r="DF7" s="660"/>
      <c r="DG7" s="660"/>
      <c r="DH7" s="660"/>
      <c r="DI7" s="660"/>
      <c r="DJ7" s="660"/>
      <c r="DK7" s="660"/>
      <c r="DL7" s="660"/>
      <c r="DM7" s="660"/>
      <c r="DN7" s="660"/>
      <c r="DO7" s="660"/>
      <c r="DP7" s="661"/>
      <c r="DQ7" s="668">
        <v>1243635</v>
      </c>
      <c r="DR7" s="660"/>
      <c r="DS7" s="660"/>
      <c r="DT7" s="660"/>
      <c r="DU7" s="660"/>
      <c r="DV7" s="660"/>
      <c r="DW7" s="660"/>
      <c r="DX7" s="660"/>
      <c r="DY7" s="660"/>
      <c r="DZ7" s="660"/>
      <c r="EA7" s="660"/>
      <c r="EB7" s="660"/>
      <c r="EC7" s="669"/>
    </row>
    <row r="8" spans="2:143" ht="11.25" customHeight="1">
      <c r="B8" s="656" t="s">
        <v>238</v>
      </c>
      <c r="C8" s="657"/>
      <c r="D8" s="657"/>
      <c r="E8" s="657"/>
      <c r="F8" s="657"/>
      <c r="G8" s="657"/>
      <c r="H8" s="657"/>
      <c r="I8" s="657"/>
      <c r="J8" s="657"/>
      <c r="K8" s="657"/>
      <c r="L8" s="657"/>
      <c r="M8" s="657"/>
      <c r="N8" s="657"/>
      <c r="O8" s="657"/>
      <c r="P8" s="657"/>
      <c r="Q8" s="658"/>
      <c r="R8" s="659">
        <v>3823</v>
      </c>
      <c r="S8" s="660"/>
      <c r="T8" s="660"/>
      <c r="U8" s="660"/>
      <c r="V8" s="660"/>
      <c r="W8" s="660"/>
      <c r="X8" s="660"/>
      <c r="Y8" s="661"/>
      <c r="Z8" s="662">
        <v>0</v>
      </c>
      <c r="AA8" s="662"/>
      <c r="AB8" s="662"/>
      <c r="AC8" s="662"/>
      <c r="AD8" s="663">
        <v>3823</v>
      </c>
      <c r="AE8" s="663"/>
      <c r="AF8" s="663"/>
      <c r="AG8" s="663"/>
      <c r="AH8" s="663"/>
      <c r="AI8" s="663"/>
      <c r="AJ8" s="663"/>
      <c r="AK8" s="663"/>
      <c r="AL8" s="664">
        <v>0.1</v>
      </c>
      <c r="AM8" s="665"/>
      <c r="AN8" s="665"/>
      <c r="AO8" s="666"/>
      <c r="AP8" s="656" t="s">
        <v>239</v>
      </c>
      <c r="AQ8" s="657"/>
      <c r="AR8" s="657"/>
      <c r="AS8" s="657"/>
      <c r="AT8" s="657"/>
      <c r="AU8" s="657"/>
      <c r="AV8" s="657"/>
      <c r="AW8" s="657"/>
      <c r="AX8" s="657"/>
      <c r="AY8" s="657"/>
      <c r="AZ8" s="657"/>
      <c r="BA8" s="657"/>
      <c r="BB8" s="657"/>
      <c r="BC8" s="657"/>
      <c r="BD8" s="657"/>
      <c r="BE8" s="657"/>
      <c r="BF8" s="658"/>
      <c r="BG8" s="659">
        <v>27706</v>
      </c>
      <c r="BH8" s="660"/>
      <c r="BI8" s="660"/>
      <c r="BJ8" s="660"/>
      <c r="BK8" s="660"/>
      <c r="BL8" s="660"/>
      <c r="BM8" s="660"/>
      <c r="BN8" s="661"/>
      <c r="BO8" s="662">
        <v>1.6</v>
      </c>
      <c r="BP8" s="662"/>
      <c r="BQ8" s="662"/>
      <c r="BR8" s="662"/>
      <c r="BS8" s="668" t="s">
        <v>124</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4537183</v>
      </c>
      <c r="CS8" s="660"/>
      <c r="CT8" s="660"/>
      <c r="CU8" s="660"/>
      <c r="CV8" s="660"/>
      <c r="CW8" s="660"/>
      <c r="CX8" s="660"/>
      <c r="CY8" s="661"/>
      <c r="CZ8" s="662">
        <v>37.5</v>
      </c>
      <c r="DA8" s="662"/>
      <c r="DB8" s="662"/>
      <c r="DC8" s="662"/>
      <c r="DD8" s="668">
        <v>10298</v>
      </c>
      <c r="DE8" s="660"/>
      <c r="DF8" s="660"/>
      <c r="DG8" s="660"/>
      <c r="DH8" s="660"/>
      <c r="DI8" s="660"/>
      <c r="DJ8" s="660"/>
      <c r="DK8" s="660"/>
      <c r="DL8" s="660"/>
      <c r="DM8" s="660"/>
      <c r="DN8" s="660"/>
      <c r="DO8" s="660"/>
      <c r="DP8" s="661"/>
      <c r="DQ8" s="668">
        <v>2330536</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3691</v>
      </c>
      <c r="S9" s="660"/>
      <c r="T9" s="660"/>
      <c r="U9" s="660"/>
      <c r="V9" s="660"/>
      <c r="W9" s="660"/>
      <c r="X9" s="660"/>
      <c r="Y9" s="661"/>
      <c r="Z9" s="662">
        <v>0</v>
      </c>
      <c r="AA9" s="662"/>
      <c r="AB9" s="662"/>
      <c r="AC9" s="662"/>
      <c r="AD9" s="663">
        <v>3691</v>
      </c>
      <c r="AE9" s="663"/>
      <c r="AF9" s="663"/>
      <c r="AG9" s="663"/>
      <c r="AH9" s="663"/>
      <c r="AI9" s="663"/>
      <c r="AJ9" s="663"/>
      <c r="AK9" s="663"/>
      <c r="AL9" s="664">
        <v>0.1</v>
      </c>
      <c r="AM9" s="665"/>
      <c r="AN9" s="665"/>
      <c r="AO9" s="666"/>
      <c r="AP9" s="656" t="s">
        <v>242</v>
      </c>
      <c r="AQ9" s="657"/>
      <c r="AR9" s="657"/>
      <c r="AS9" s="657"/>
      <c r="AT9" s="657"/>
      <c r="AU9" s="657"/>
      <c r="AV9" s="657"/>
      <c r="AW9" s="657"/>
      <c r="AX9" s="657"/>
      <c r="AY9" s="657"/>
      <c r="AZ9" s="657"/>
      <c r="BA9" s="657"/>
      <c r="BB9" s="657"/>
      <c r="BC9" s="657"/>
      <c r="BD9" s="657"/>
      <c r="BE9" s="657"/>
      <c r="BF9" s="658"/>
      <c r="BG9" s="659">
        <v>526428</v>
      </c>
      <c r="BH9" s="660"/>
      <c r="BI9" s="660"/>
      <c r="BJ9" s="660"/>
      <c r="BK9" s="660"/>
      <c r="BL9" s="660"/>
      <c r="BM9" s="660"/>
      <c r="BN9" s="661"/>
      <c r="BO9" s="662">
        <v>31.1</v>
      </c>
      <c r="BP9" s="662"/>
      <c r="BQ9" s="662"/>
      <c r="BR9" s="662"/>
      <c r="BS9" s="668" t="s">
        <v>124</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1012543</v>
      </c>
      <c r="CS9" s="660"/>
      <c r="CT9" s="660"/>
      <c r="CU9" s="660"/>
      <c r="CV9" s="660"/>
      <c r="CW9" s="660"/>
      <c r="CX9" s="660"/>
      <c r="CY9" s="661"/>
      <c r="CZ9" s="662">
        <v>8.4</v>
      </c>
      <c r="DA9" s="662"/>
      <c r="DB9" s="662"/>
      <c r="DC9" s="662"/>
      <c r="DD9" s="668">
        <v>47392</v>
      </c>
      <c r="DE9" s="660"/>
      <c r="DF9" s="660"/>
      <c r="DG9" s="660"/>
      <c r="DH9" s="660"/>
      <c r="DI9" s="660"/>
      <c r="DJ9" s="660"/>
      <c r="DK9" s="660"/>
      <c r="DL9" s="660"/>
      <c r="DM9" s="660"/>
      <c r="DN9" s="660"/>
      <c r="DO9" s="660"/>
      <c r="DP9" s="661"/>
      <c r="DQ9" s="668">
        <v>924398</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171</v>
      </c>
      <c r="AA10" s="662"/>
      <c r="AB10" s="662"/>
      <c r="AC10" s="662"/>
      <c r="AD10" s="663" t="s">
        <v>234</v>
      </c>
      <c r="AE10" s="663"/>
      <c r="AF10" s="663"/>
      <c r="AG10" s="663"/>
      <c r="AH10" s="663"/>
      <c r="AI10" s="663"/>
      <c r="AJ10" s="663"/>
      <c r="AK10" s="663"/>
      <c r="AL10" s="664" t="s">
        <v>234</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39278</v>
      </c>
      <c r="BH10" s="660"/>
      <c r="BI10" s="660"/>
      <c r="BJ10" s="660"/>
      <c r="BK10" s="660"/>
      <c r="BL10" s="660"/>
      <c r="BM10" s="660"/>
      <c r="BN10" s="661"/>
      <c r="BO10" s="662">
        <v>2.2999999999999998</v>
      </c>
      <c r="BP10" s="662"/>
      <c r="BQ10" s="662"/>
      <c r="BR10" s="662"/>
      <c r="BS10" s="668" t="s">
        <v>234</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t="s">
        <v>234</v>
      </c>
      <c r="CS10" s="660"/>
      <c r="CT10" s="660"/>
      <c r="CU10" s="660"/>
      <c r="CV10" s="660"/>
      <c r="CW10" s="660"/>
      <c r="CX10" s="660"/>
      <c r="CY10" s="661"/>
      <c r="CZ10" s="662" t="s">
        <v>124</v>
      </c>
      <c r="DA10" s="662"/>
      <c r="DB10" s="662"/>
      <c r="DC10" s="662"/>
      <c r="DD10" s="668" t="s">
        <v>124</v>
      </c>
      <c r="DE10" s="660"/>
      <c r="DF10" s="660"/>
      <c r="DG10" s="660"/>
      <c r="DH10" s="660"/>
      <c r="DI10" s="660"/>
      <c r="DJ10" s="660"/>
      <c r="DK10" s="660"/>
      <c r="DL10" s="660"/>
      <c r="DM10" s="660"/>
      <c r="DN10" s="660"/>
      <c r="DO10" s="660"/>
      <c r="DP10" s="661"/>
      <c r="DQ10" s="668" t="s">
        <v>124</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234</v>
      </c>
      <c r="AA11" s="662"/>
      <c r="AB11" s="662"/>
      <c r="AC11" s="662"/>
      <c r="AD11" s="663" t="s">
        <v>124</v>
      </c>
      <c r="AE11" s="663"/>
      <c r="AF11" s="663"/>
      <c r="AG11" s="663"/>
      <c r="AH11" s="663"/>
      <c r="AI11" s="663"/>
      <c r="AJ11" s="663"/>
      <c r="AK11" s="663"/>
      <c r="AL11" s="664" t="s">
        <v>234</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43215</v>
      </c>
      <c r="BH11" s="660"/>
      <c r="BI11" s="660"/>
      <c r="BJ11" s="660"/>
      <c r="BK11" s="660"/>
      <c r="BL11" s="660"/>
      <c r="BM11" s="660"/>
      <c r="BN11" s="661"/>
      <c r="BO11" s="662">
        <v>2.6</v>
      </c>
      <c r="BP11" s="662"/>
      <c r="BQ11" s="662"/>
      <c r="BR11" s="662"/>
      <c r="BS11" s="668">
        <v>8563</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980055</v>
      </c>
      <c r="CS11" s="660"/>
      <c r="CT11" s="660"/>
      <c r="CU11" s="660"/>
      <c r="CV11" s="660"/>
      <c r="CW11" s="660"/>
      <c r="CX11" s="660"/>
      <c r="CY11" s="661"/>
      <c r="CZ11" s="662">
        <v>8.1</v>
      </c>
      <c r="DA11" s="662"/>
      <c r="DB11" s="662"/>
      <c r="DC11" s="662"/>
      <c r="DD11" s="668">
        <v>168638</v>
      </c>
      <c r="DE11" s="660"/>
      <c r="DF11" s="660"/>
      <c r="DG11" s="660"/>
      <c r="DH11" s="660"/>
      <c r="DI11" s="660"/>
      <c r="DJ11" s="660"/>
      <c r="DK11" s="660"/>
      <c r="DL11" s="660"/>
      <c r="DM11" s="660"/>
      <c r="DN11" s="660"/>
      <c r="DO11" s="660"/>
      <c r="DP11" s="661"/>
      <c r="DQ11" s="668">
        <v>469517</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334579</v>
      </c>
      <c r="S12" s="660"/>
      <c r="T12" s="660"/>
      <c r="U12" s="660"/>
      <c r="V12" s="660"/>
      <c r="W12" s="660"/>
      <c r="X12" s="660"/>
      <c r="Y12" s="661"/>
      <c r="Z12" s="662">
        <v>2.7</v>
      </c>
      <c r="AA12" s="662"/>
      <c r="AB12" s="662"/>
      <c r="AC12" s="662"/>
      <c r="AD12" s="663">
        <v>334579</v>
      </c>
      <c r="AE12" s="663"/>
      <c r="AF12" s="663"/>
      <c r="AG12" s="663"/>
      <c r="AH12" s="663"/>
      <c r="AI12" s="663"/>
      <c r="AJ12" s="663"/>
      <c r="AK12" s="663"/>
      <c r="AL12" s="664">
        <v>5.0999999999999996</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870050</v>
      </c>
      <c r="BH12" s="660"/>
      <c r="BI12" s="660"/>
      <c r="BJ12" s="660"/>
      <c r="BK12" s="660"/>
      <c r="BL12" s="660"/>
      <c r="BM12" s="660"/>
      <c r="BN12" s="661"/>
      <c r="BO12" s="662">
        <v>51.4</v>
      </c>
      <c r="BP12" s="662"/>
      <c r="BQ12" s="662"/>
      <c r="BR12" s="662"/>
      <c r="BS12" s="668">
        <v>90852</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300884</v>
      </c>
      <c r="CS12" s="660"/>
      <c r="CT12" s="660"/>
      <c r="CU12" s="660"/>
      <c r="CV12" s="660"/>
      <c r="CW12" s="660"/>
      <c r="CX12" s="660"/>
      <c r="CY12" s="661"/>
      <c r="CZ12" s="662">
        <v>2.5</v>
      </c>
      <c r="DA12" s="662"/>
      <c r="DB12" s="662"/>
      <c r="DC12" s="662"/>
      <c r="DD12" s="668">
        <v>26282</v>
      </c>
      <c r="DE12" s="660"/>
      <c r="DF12" s="660"/>
      <c r="DG12" s="660"/>
      <c r="DH12" s="660"/>
      <c r="DI12" s="660"/>
      <c r="DJ12" s="660"/>
      <c r="DK12" s="660"/>
      <c r="DL12" s="660"/>
      <c r="DM12" s="660"/>
      <c r="DN12" s="660"/>
      <c r="DO12" s="660"/>
      <c r="DP12" s="661"/>
      <c r="DQ12" s="668">
        <v>199345</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v>6580</v>
      </c>
      <c r="S13" s="660"/>
      <c r="T13" s="660"/>
      <c r="U13" s="660"/>
      <c r="V13" s="660"/>
      <c r="W13" s="660"/>
      <c r="X13" s="660"/>
      <c r="Y13" s="661"/>
      <c r="Z13" s="662">
        <v>0.1</v>
      </c>
      <c r="AA13" s="662"/>
      <c r="AB13" s="662"/>
      <c r="AC13" s="662"/>
      <c r="AD13" s="663">
        <v>6580</v>
      </c>
      <c r="AE13" s="663"/>
      <c r="AF13" s="663"/>
      <c r="AG13" s="663"/>
      <c r="AH13" s="663"/>
      <c r="AI13" s="663"/>
      <c r="AJ13" s="663"/>
      <c r="AK13" s="663"/>
      <c r="AL13" s="664">
        <v>0.1</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843997</v>
      </c>
      <c r="BH13" s="660"/>
      <c r="BI13" s="660"/>
      <c r="BJ13" s="660"/>
      <c r="BK13" s="660"/>
      <c r="BL13" s="660"/>
      <c r="BM13" s="660"/>
      <c r="BN13" s="661"/>
      <c r="BO13" s="662">
        <v>49.9</v>
      </c>
      <c r="BP13" s="662"/>
      <c r="BQ13" s="662"/>
      <c r="BR13" s="662"/>
      <c r="BS13" s="668">
        <v>90852</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822465</v>
      </c>
      <c r="CS13" s="660"/>
      <c r="CT13" s="660"/>
      <c r="CU13" s="660"/>
      <c r="CV13" s="660"/>
      <c r="CW13" s="660"/>
      <c r="CX13" s="660"/>
      <c r="CY13" s="661"/>
      <c r="CZ13" s="662">
        <v>6.8</v>
      </c>
      <c r="DA13" s="662"/>
      <c r="DB13" s="662"/>
      <c r="DC13" s="662"/>
      <c r="DD13" s="668">
        <v>517826</v>
      </c>
      <c r="DE13" s="660"/>
      <c r="DF13" s="660"/>
      <c r="DG13" s="660"/>
      <c r="DH13" s="660"/>
      <c r="DI13" s="660"/>
      <c r="DJ13" s="660"/>
      <c r="DK13" s="660"/>
      <c r="DL13" s="660"/>
      <c r="DM13" s="660"/>
      <c r="DN13" s="660"/>
      <c r="DO13" s="660"/>
      <c r="DP13" s="661"/>
      <c r="DQ13" s="668">
        <v>408264</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234</v>
      </c>
      <c r="AA14" s="662"/>
      <c r="AB14" s="662"/>
      <c r="AC14" s="662"/>
      <c r="AD14" s="663" t="s">
        <v>124</v>
      </c>
      <c r="AE14" s="663"/>
      <c r="AF14" s="663"/>
      <c r="AG14" s="663"/>
      <c r="AH14" s="663"/>
      <c r="AI14" s="663"/>
      <c r="AJ14" s="663"/>
      <c r="AK14" s="663"/>
      <c r="AL14" s="664" t="s">
        <v>124</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72435</v>
      </c>
      <c r="BH14" s="660"/>
      <c r="BI14" s="660"/>
      <c r="BJ14" s="660"/>
      <c r="BK14" s="660"/>
      <c r="BL14" s="660"/>
      <c r="BM14" s="660"/>
      <c r="BN14" s="661"/>
      <c r="BO14" s="662">
        <v>4.3</v>
      </c>
      <c r="BP14" s="662"/>
      <c r="BQ14" s="662"/>
      <c r="BR14" s="662"/>
      <c r="BS14" s="668" t="s">
        <v>124</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467556</v>
      </c>
      <c r="CS14" s="660"/>
      <c r="CT14" s="660"/>
      <c r="CU14" s="660"/>
      <c r="CV14" s="660"/>
      <c r="CW14" s="660"/>
      <c r="CX14" s="660"/>
      <c r="CY14" s="661"/>
      <c r="CZ14" s="662">
        <v>3.9</v>
      </c>
      <c r="DA14" s="662"/>
      <c r="DB14" s="662"/>
      <c r="DC14" s="662"/>
      <c r="DD14" s="668">
        <v>132462</v>
      </c>
      <c r="DE14" s="660"/>
      <c r="DF14" s="660"/>
      <c r="DG14" s="660"/>
      <c r="DH14" s="660"/>
      <c r="DI14" s="660"/>
      <c r="DJ14" s="660"/>
      <c r="DK14" s="660"/>
      <c r="DL14" s="660"/>
      <c r="DM14" s="660"/>
      <c r="DN14" s="660"/>
      <c r="DO14" s="660"/>
      <c r="DP14" s="661"/>
      <c r="DQ14" s="668">
        <v>337473</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v>21501</v>
      </c>
      <c r="S15" s="660"/>
      <c r="T15" s="660"/>
      <c r="U15" s="660"/>
      <c r="V15" s="660"/>
      <c r="W15" s="660"/>
      <c r="X15" s="660"/>
      <c r="Y15" s="661"/>
      <c r="Z15" s="662">
        <v>0.2</v>
      </c>
      <c r="AA15" s="662"/>
      <c r="AB15" s="662"/>
      <c r="AC15" s="662"/>
      <c r="AD15" s="663">
        <v>21501</v>
      </c>
      <c r="AE15" s="663"/>
      <c r="AF15" s="663"/>
      <c r="AG15" s="663"/>
      <c r="AH15" s="663"/>
      <c r="AI15" s="663"/>
      <c r="AJ15" s="663"/>
      <c r="AK15" s="663"/>
      <c r="AL15" s="664">
        <v>0.3</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111963</v>
      </c>
      <c r="BH15" s="660"/>
      <c r="BI15" s="660"/>
      <c r="BJ15" s="660"/>
      <c r="BK15" s="660"/>
      <c r="BL15" s="660"/>
      <c r="BM15" s="660"/>
      <c r="BN15" s="661"/>
      <c r="BO15" s="662">
        <v>6.6</v>
      </c>
      <c r="BP15" s="662"/>
      <c r="BQ15" s="662"/>
      <c r="BR15" s="662"/>
      <c r="BS15" s="668" t="s">
        <v>124</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794802</v>
      </c>
      <c r="CS15" s="660"/>
      <c r="CT15" s="660"/>
      <c r="CU15" s="660"/>
      <c r="CV15" s="660"/>
      <c r="CW15" s="660"/>
      <c r="CX15" s="660"/>
      <c r="CY15" s="661"/>
      <c r="CZ15" s="662">
        <v>6.6</v>
      </c>
      <c r="DA15" s="662"/>
      <c r="DB15" s="662"/>
      <c r="DC15" s="662"/>
      <c r="DD15" s="668">
        <v>97826</v>
      </c>
      <c r="DE15" s="660"/>
      <c r="DF15" s="660"/>
      <c r="DG15" s="660"/>
      <c r="DH15" s="660"/>
      <c r="DI15" s="660"/>
      <c r="DJ15" s="660"/>
      <c r="DK15" s="660"/>
      <c r="DL15" s="660"/>
      <c r="DM15" s="660"/>
      <c r="DN15" s="660"/>
      <c r="DO15" s="660"/>
      <c r="DP15" s="661"/>
      <c r="DQ15" s="668">
        <v>731468</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171</v>
      </c>
      <c r="AA16" s="662"/>
      <c r="AB16" s="662"/>
      <c r="AC16" s="662"/>
      <c r="AD16" s="663" t="s">
        <v>124</v>
      </c>
      <c r="AE16" s="663"/>
      <c r="AF16" s="663"/>
      <c r="AG16" s="663"/>
      <c r="AH16" s="663"/>
      <c r="AI16" s="663"/>
      <c r="AJ16" s="663"/>
      <c r="AK16" s="663"/>
      <c r="AL16" s="664" t="s">
        <v>124</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171</v>
      </c>
      <c r="BP16" s="662"/>
      <c r="BQ16" s="662"/>
      <c r="BR16" s="662"/>
      <c r="BS16" s="668" t="s">
        <v>124</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264563</v>
      </c>
      <c r="CS16" s="660"/>
      <c r="CT16" s="660"/>
      <c r="CU16" s="660"/>
      <c r="CV16" s="660"/>
      <c r="CW16" s="660"/>
      <c r="CX16" s="660"/>
      <c r="CY16" s="661"/>
      <c r="CZ16" s="662">
        <v>2.2000000000000002</v>
      </c>
      <c r="DA16" s="662"/>
      <c r="DB16" s="662"/>
      <c r="DC16" s="662"/>
      <c r="DD16" s="668" t="s">
        <v>234</v>
      </c>
      <c r="DE16" s="660"/>
      <c r="DF16" s="660"/>
      <c r="DG16" s="660"/>
      <c r="DH16" s="660"/>
      <c r="DI16" s="660"/>
      <c r="DJ16" s="660"/>
      <c r="DK16" s="660"/>
      <c r="DL16" s="660"/>
      <c r="DM16" s="660"/>
      <c r="DN16" s="660"/>
      <c r="DO16" s="660"/>
      <c r="DP16" s="661"/>
      <c r="DQ16" s="668">
        <v>52151</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5107</v>
      </c>
      <c r="S17" s="660"/>
      <c r="T17" s="660"/>
      <c r="U17" s="660"/>
      <c r="V17" s="660"/>
      <c r="W17" s="660"/>
      <c r="X17" s="660"/>
      <c r="Y17" s="661"/>
      <c r="Z17" s="662">
        <v>0</v>
      </c>
      <c r="AA17" s="662"/>
      <c r="AB17" s="662"/>
      <c r="AC17" s="662"/>
      <c r="AD17" s="663">
        <v>5107</v>
      </c>
      <c r="AE17" s="663"/>
      <c r="AF17" s="663"/>
      <c r="AG17" s="663"/>
      <c r="AH17" s="663"/>
      <c r="AI17" s="663"/>
      <c r="AJ17" s="663"/>
      <c r="AK17" s="663"/>
      <c r="AL17" s="664">
        <v>0.1</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171</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969074</v>
      </c>
      <c r="CS17" s="660"/>
      <c r="CT17" s="660"/>
      <c r="CU17" s="660"/>
      <c r="CV17" s="660"/>
      <c r="CW17" s="660"/>
      <c r="CX17" s="660"/>
      <c r="CY17" s="661"/>
      <c r="CZ17" s="662">
        <v>8</v>
      </c>
      <c r="DA17" s="662"/>
      <c r="DB17" s="662"/>
      <c r="DC17" s="662"/>
      <c r="DD17" s="668" t="s">
        <v>124</v>
      </c>
      <c r="DE17" s="660"/>
      <c r="DF17" s="660"/>
      <c r="DG17" s="660"/>
      <c r="DH17" s="660"/>
      <c r="DI17" s="660"/>
      <c r="DJ17" s="660"/>
      <c r="DK17" s="660"/>
      <c r="DL17" s="660"/>
      <c r="DM17" s="660"/>
      <c r="DN17" s="660"/>
      <c r="DO17" s="660"/>
      <c r="DP17" s="661"/>
      <c r="DQ17" s="668">
        <v>941584</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4898671</v>
      </c>
      <c r="S18" s="660"/>
      <c r="T18" s="660"/>
      <c r="U18" s="660"/>
      <c r="V18" s="660"/>
      <c r="W18" s="660"/>
      <c r="X18" s="660"/>
      <c r="Y18" s="661"/>
      <c r="Z18" s="662">
        <v>39.4</v>
      </c>
      <c r="AA18" s="662"/>
      <c r="AB18" s="662"/>
      <c r="AC18" s="662"/>
      <c r="AD18" s="663">
        <v>4329018</v>
      </c>
      <c r="AE18" s="663"/>
      <c r="AF18" s="663"/>
      <c r="AG18" s="663"/>
      <c r="AH18" s="663"/>
      <c r="AI18" s="663"/>
      <c r="AJ18" s="663"/>
      <c r="AK18" s="663"/>
      <c r="AL18" s="664">
        <v>65.900000000000006</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124</v>
      </c>
      <c r="BP18" s="662"/>
      <c r="BQ18" s="662"/>
      <c r="BR18" s="662"/>
      <c r="BS18" s="668" t="s">
        <v>234</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234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4329018</v>
      </c>
      <c r="S19" s="660"/>
      <c r="T19" s="660"/>
      <c r="U19" s="660"/>
      <c r="V19" s="660"/>
      <c r="W19" s="660"/>
      <c r="X19" s="660"/>
      <c r="Y19" s="661"/>
      <c r="Z19" s="662">
        <v>34.799999999999997</v>
      </c>
      <c r="AA19" s="662"/>
      <c r="AB19" s="662"/>
      <c r="AC19" s="662"/>
      <c r="AD19" s="663">
        <v>4329018</v>
      </c>
      <c r="AE19" s="663"/>
      <c r="AF19" s="663"/>
      <c r="AG19" s="663"/>
      <c r="AH19" s="663"/>
      <c r="AI19" s="663"/>
      <c r="AJ19" s="663"/>
      <c r="AK19" s="663"/>
      <c r="AL19" s="664">
        <v>65.900000000000006</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124</v>
      </c>
      <c r="BP19" s="662"/>
      <c r="BQ19" s="662"/>
      <c r="BR19" s="662"/>
      <c r="BS19" s="668" t="s">
        <v>124</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274</v>
      </c>
      <c r="C20" s="657"/>
      <c r="D20" s="657"/>
      <c r="E20" s="657"/>
      <c r="F20" s="657"/>
      <c r="G20" s="657"/>
      <c r="H20" s="657"/>
      <c r="I20" s="657"/>
      <c r="J20" s="657"/>
      <c r="K20" s="657"/>
      <c r="L20" s="657"/>
      <c r="M20" s="657"/>
      <c r="N20" s="657"/>
      <c r="O20" s="657"/>
      <c r="P20" s="657"/>
      <c r="Q20" s="658"/>
      <c r="R20" s="659">
        <v>569653</v>
      </c>
      <c r="S20" s="660"/>
      <c r="T20" s="660"/>
      <c r="U20" s="660"/>
      <c r="V20" s="660"/>
      <c r="W20" s="660"/>
      <c r="X20" s="660"/>
      <c r="Y20" s="661"/>
      <c r="Z20" s="662">
        <v>4.5999999999999996</v>
      </c>
      <c r="AA20" s="662"/>
      <c r="AB20" s="662"/>
      <c r="AC20" s="662"/>
      <c r="AD20" s="663" t="s">
        <v>234</v>
      </c>
      <c r="AE20" s="663"/>
      <c r="AF20" s="663"/>
      <c r="AG20" s="663"/>
      <c r="AH20" s="663"/>
      <c r="AI20" s="663"/>
      <c r="AJ20" s="663"/>
      <c r="AK20" s="663"/>
      <c r="AL20" s="664" t="s">
        <v>124</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234</v>
      </c>
      <c r="BH20" s="660"/>
      <c r="BI20" s="660"/>
      <c r="BJ20" s="660"/>
      <c r="BK20" s="660"/>
      <c r="BL20" s="660"/>
      <c r="BM20" s="660"/>
      <c r="BN20" s="661"/>
      <c r="BO20" s="662" t="s">
        <v>234</v>
      </c>
      <c r="BP20" s="662"/>
      <c r="BQ20" s="662"/>
      <c r="BR20" s="662"/>
      <c r="BS20" s="668" t="s">
        <v>171</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12114437</v>
      </c>
      <c r="CS20" s="660"/>
      <c r="CT20" s="660"/>
      <c r="CU20" s="660"/>
      <c r="CV20" s="660"/>
      <c r="CW20" s="660"/>
      <c r="CX20" s="660"/>
      <c r="CY20" s="661"/>
      <c r="CZ20" s="662">
        <v>100</v>
      </c>
      <c r="DA20" s="662"/>
      <c r="DB20" s="662"/>
      <c r="DC20" s="662"/>
      <c r="DD20" s="668">
        <v>1322628</v>
      </c>
      <c r="DE20" s="660"/>
      <c r="DF20" s="660"/>
      <c r="DG20" s="660"/>
      <c r="DH20" s="660"/>
      <c r="DI20" s="660"/>
      <c r="DJ20" s="660"/>
      <c r="DK20" s="660"/>
      <c r="DL20" s="660"/>
      <c r="DM20" s="660"/>
      <c r="DN20" s="660"/>
      <c r="DO20" s="660"/>
      <c r="DP20" s="661"/>
      <c r="DQ20" s="668">
        <v>7800856</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234</v>
      </c>
      <c r="AA21" s="662"/>
      <c r="AB21" s="662"/>
      <c r="AC21" s="662"/>
      <c r="AD21" s="663" t="s">
        <v>124</v>
      </c>
      <c r="AE21" s="663"/>
      <c r="AF21" s="663"/>
      <c r="AG21" s="663"/>
      <c r="AH21" s="663"/>
      <c r="AI21" s="663"/>
      <c r="AJ21" s="663"/>
      <c r="AK21" s="663"/>
      <c r="AL21" s="664" t="s">
        <v>124</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171</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279</v>
      </c>
      <c r="C22" s="657"/>
      <c r="D22" s="657"/>
      <c r="E22" s="657"/>
      <c r="F22" s="657"/>
      <c r="G22" s="657"/>
      <c r="H22" s="657"/>
      <c r="I22" s="657"/>
      <c r="J22" s="657"/>
      <c r="K22" s="657"/>
      <c r="L22" s="657"/>
      <c r="M22" s="657"/>
      <c r="N22" s="657"/>
      <c r="O22" s="657"/>
      <c r="P22" s="657"/>
      <c r="Q22" s="658"/>
      <c r="R22" s="659">
        <v>7081541</v>
      </c>
      <c r="S22" s="660"/>
      <c r="T22" s="660"/>
      <c r="U22" s="660"/>
      <c r="V22" s="660"/>
      <c r="W22" s="660"/>
      <c r="X22" s="660"/>
      <c r="Y22" s="661"/>
      <c r="Z22" s="662">
        <v>56.9</v>
      </c>
      <c r="AA22" s="662"/>
      <c r="AB22" s="662"/>
      <c r="AC22" s="662"/>
      <c r="AD22" s="663">
        <v>6511888</v>
      </c>
      <c r="AE22" s="663"/>
      <c r="AF22" s="663"/>
      <c r="AG22" s="663"/>
      <c r="AH22" s="663"/>
      <c r="AI22" s="663"/>
      <c r="AJ22" s="663"/>
      <c r="AK22" s="663"/>
      <c r="AL22" s="664">
        <v>99.1</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2301</v>
      </c>
      <c r="S23" s="660"/>
      <c r="T23" s="660"/>
      <c r="U23" s="660"/>
      <c r="V23" s="660"/>
      <c r="W23" s="660"/>
      <c r="X23" s="660"/>
      <c r="Y23" s="661"/>
      <c r="Z23" s="662">
        <v>0</v>
      </c>
      <c r="AA23" s="662"/>
      <c r="AB23" s="662"/>
      <c r="AC23" s="662"/>
      <c r="AD23" s="663">
        <v>2301</v>
      </c>
      <c r="AE23" s="663"/>
      <c r="AF23" s="663"/>
      <c r="AG23" s="663"/>
      <c r="AH23" s="663"/>
      <c r="AI23" s="663"/>
      <c r="AJ23" s="663"/>
      <c r="AK23" s="663"/>
      <c r="AL23" s="664">
        <v>0</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234</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v>104903</v>
      </c>
      <c r="S24" s="660"/>
      <c r="T24" s="660"/>
      <c r="U24" s="660"/>
      <c r="V24" s="660"/>
      <c r="W24" s="660"/>
      <c r="X24" s="660"/>
      <c r="Y24" s="661"/>
      <c r="Z24" s="662">
        <v>0.8</v>
      </c>
      <c r="AA24" s="662"/>
      <c r="AB24" s="662"/>
      <c r="AC24" s="662"/>
      <c r="AD24" s="663">
        <v>8207</v>
      </c>
      <c r="AE24" s="663"/>
      <c r="AF24" s="663"/>
      <c r="AG24" s="663"/>
      <c r="AH24" s="663"/>
      <c r="AI24" s="663"/>
      <c r="AJ24" s="663"/>
      <c r="AK24" s="663"/>
      <c r="AL24" s="664">
        <v>0.1</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171</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5923155</v>
      </c>
      <c r="CS24" s="649"/>
      <c r="CT24" s="649"/>
      <c r="CU24" s="649"/>
      <c r="CV24" s="649"/>
      <c r="CW24" s="649"/>
      <c r="CX24" s="649"/>
      <c r="CY24" s="650"/>
      <c r="CZ24" s="653">
        <v>48.9</v>
      </c>
      <c r="DA24" s="654"/>
      <c r="DB24" s="654"/>
      <c r="DC24" s="673"/>
      <c r="DD24" s="692">
        <v>3882956</v>
      </c>
      <c r="DE24" s="649"/>
      <c r="DF24" s="649"/>
      <c r="DG24" s="649"/>
      <c r="DH24" s="649"/>
      <c r="DI24" s="649"/>
      <c r="DJ24" s="649"/>
      <c r="DK24" s="650"/>
      <c r="DL24" s="692">
        <v>3774776</v>
      </c>
      <c r="DM24" s="649"/>
      <c r="DN24" s="649"/>
      <c r="DO24" s="649"/>
      <c r="DP24" s="649"/>
      <c r="DQ24" s="649"/>
      <c r="DR24" s="649"/>
      <c r="DS24" s="649"/>
      <c r="DT24" s="649"/>
      <c r="DU24" s="649"/>
      <c r="DV24" s="650"/>
      <c r="DW24" s="653">
        <v>55.1</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136091</v>
      </c>
      <c r="S25" s="660"/>
      <c r="T25" s="660"/>
      <c r="U25" s="660"/>
      <c r="V25" s="660"/>
      <c r="W25" s="660"/>
      <c r="X25" s="660"/>
      <c r="Y25" s="661"/>
      <c r="Z25" s="662">
        <v>1.1000000000000001</v>
      </c>
      <c r="AA25" s="662"/>
      <c r="AB25" s="662"/>
      <c r="AC25" s="662"/>
      <c r="AD25" s="663">
        <v>5985</v>
      </c>
      <c r="AE25" s="663"/>
      <c r="AF25" s="663"/>
      <c r="AG25" s="663"/>
      <c r="AH25" s="663"/>
      <c r="AI25" s="663"/>
      <c r="AJ25" s="663"/>
      <c r="AK25" s="663"/>
      <c r="AL25" s="664">
        <v>0.1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171</v>
      </c>
      <c r="BP25" s="662"/>
      <c r="BQ25" s="662"/>
      <c r="BR25" s="662"/>
      <c r="BS25" s="668" t="s">
        <v>124</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2132928</v>
      </c>
      <c r="CS25" s="695"/>
      <c r="CT25" s="695"/>
      <c r="CU25" s="695"/>
      <c r="CV25" s="695"/>
      <c r="CW25" s="695"/>
      <c r="CX25" s="695"/>
      <c r="CY25" s="696"/>
      <c r="CZ25" s="664">
        <v>17.600000000000001</v>
      </c>
      <c r="DA25" s="693"/>
      <c r="DB25" s="693"/>
      <c r="DC25" s="697"/>
      <c r="DD25" s="668">
        <v>2016857</v>
      </c>
      <c r="DE25" s="695"/>
      <c r="DF25" s="695"/>
      <c r="DG25" s="695"/>
      <c r="DH25" s="695"/>
      <c r="DI25" s="695"/>
      <c r="DJ25" s="695"/>
      <c r="DK25" s="696"/>
      <c r="DL25" s="668">
        <v>1954739</v>
      </c>
      <c r="DM25" s="695"/>
      <c r="DN25" s="695"/>
      <c r="DO25" s="695"/>
      <c r="DP25" s="695"/>
      <c r="DQ25" s="695"/>
      <c r="DR25" s="695"/>
      <c r="DS25" s="695"/>
      <c r="DT25" s="695"/>
      <c r="DU25" s="695"/>
      <c r="DV25" s="696"/>
      <c r="DW25" s="664">
        <v>28.5</v>
      </c>
      <c r="DX25" s="693"/>
      <c r="DY25" s="693"/>
      <c r="DZ25" s="693"/>
      <c r="EA25" s="693"/>
      <c r="EB25" s="693"/>
      <c r="EC25" s="694"/>
    </row>
    <row r="26" spans="2:133" ht="11.25" customHeight="1">
      <c r="B26" s="656" t="s">
        <v>295</v>
      </c>
      <c r="C26" s="657"/>
      <c r="D26" s="657"/>
      <c r="E26" s="657"/>
      <c r="F26" s="657"/>
      <c r="G26" s="657"/>
      <c r="H26" s="657"/>
      <c r="I26" s="657"/>
      <c r="J26" s="657"/>
      <c r="K26" s="657"/>
      <c r="L26" s="657"/>
      <c r="M26" s="657"/>
      <c r="N26" s="657"/>
      <c r="O26" s="657"/>
      <c r="P26" s="657"/>
      <c r="Q26" s="658"/>
      <c r="R26" s="659">
        <v>34899</v>
      </c>
      <c r="S26" s="660"/>
      <c r="T26" s="660"/>
      <c r="U26" s="660"/>
      <c r="V26" s="660"/>
      <c r="W26" s="660"/>
      <c r="X26" s="660"/>
      <c r="Y26" s="661"/>
      <c r="Z26" s="662">
        <v>0.3</v>
      </c>
      <c r="AA26" s="662"/>
      <c r="AB26" s="662"/>
      <c r="AC26" s="662"/>
      <c r="AD26" s="663" t="s">
        <v>234</v>
      </c>
      <c r="AE26" s="663"/>
      <c r="AF26" s="663"/>
      <c r="AG26" s="663"/>
      <c r="AH26" s="663"/>
      <c r="AI26" s="663"/>
      <c r="AJ26" s="663"/>
      <c r="AK26" s="663"/>
      <c r="AL26" s="664" t="s">
        <v>124</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234</v>
      </c>
      <c r="BP26" s="662"/>
      <c r="BQ26" s="662"/>
      <c r="BR26" s="662"/>
      <c r="BS26" s="668" t="s">
        <v>124</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1324271</v>
      </c>
      <c r="CS26" s="660"/>
      <c r="CT26" s="660"/>
      <c r="CU26" s="660"/>
      <c r="CV26" s="660"/>
      <c r="CW26" s="660"/>
      <c r="CX26" s="660"/>
      <c r="CY26" s="661"/>
      <c r="CZ26" s="664">
        <v>10.9</v>
      </c>
      <c r="DA26" s="693"/>
      <c r="DB26" s="693"/>
      <c r="DC26" s="697"/>
      <c r="DD26" s="668">
        <v>1239323</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298</v>
      </c>
      <c r="C27" s="657"/>
      <c r="D27" s="657"/>
      <c r="E27" s="657"/>
      <c r="F27" s="657"/>
      <c r="G27" s="657"/>
      <c r="H27" s="657"/>
      <c r="I27" s="657"/>
      <c r="J27" s="657"/>
      <c r="K27" s="657"/>
      <c r="L27" s="657"/>
      <c r="M27" s="657"/>
      <c r="N27" s="657"/>
      <c r="O27" s="657"/>
      <c r="P27" s="657"/>
      <c r="Q27" s="658"/>
      <c r="R27" s="659">
        <v>1825353</v>
      </c>
      <c r="S27" s="660"/>
      <c r="T27" s="660"/>
      <c r="U27" s="660"/>
      <c r="V27" s="660"/>
      <c r="W27" s="660"/>
      <c r="X27" s="660"/>
      <c r="Y27" s="661"/>
      <c r="Z27" s="662">
        <v>14.7</v>
      </c>
      <c r="AA27" s="662"/>
      <c r="AB27" s="662"/>
      <c r="AC27" s="662"/>
      <c r="AD27" s="663" t="s">
        <v>124</v>
      </c>
      <c r="AE27" s="663"/>
      <c r="AF27" s="663"/>
      <c r="AG27" s="663"/>
      <c r="AH27" s="663"/>
      <c r="AI27" s="663"/>
      <c r="AJ27" s="663"/>
      <c r="AK27" s="663"/>
      <c r="AL27" s="664" t="s">
        <v>124</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1691075</v>
      </c>
      <c r="BH27" s="660"/>
      <c r="BI27" s="660"/>
      <c r="BJ27" s="660"/>
      <c r="BK27" s="660"/>
      <c r="BL27" s="660"/>
      <c r="BM27" s="660"/>
      <c r="BN27" s="661"/>
      <c r="BO27" s="662">
        <v>100</v>
      </c>
      <c r="BP27" s="662"/>
      <c r="BQ27" s="662"/>
      <c r="BR27" s="662"/>
      <c r="BS27" s="668">
        <v>99415</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2821153</v>
      </c>
      <c r="CS27" s="695"/>
      <c r="CT27" s="695"/>
      <c r="CU27" s="695"/>
      <c r="CV27" s="695"/>
      <c r="CW27" s="695"/>
      <c r="CX27" s="695"/>
      <c r="CY27" s="696"/>
      <c r="CZ27" s="664">
        <v>23.3</v>
      </c>
      <c r="DA27" s="693"/>
      <c r="DB27" s="693"/>
      <c r="DC27" s="697"/>
      <c r="DD27" s="668">
        <v>924515</v>
      </c>
      <c r="DE27" s="695"/>
      <c r="DF27" s="695"/>
      <c r="DG27" s="695"/>
      <c r="DH27" s="695"/>
      <c r="DI27" s="695"/>
      <c r="DJ27" s="695"/>
      <c r="DK27" s="696"/>
      <c r="DL27" s="668">
        <v>878453</v>
      </c>
      <c r="DM27" s="695"/>
      <c r="DN27" s="695"/>
      <c r="DO27" s="695"/>
      <c r="DP27" s="695"/>
      <c r="DQ27" s="695"/>
      <c r="DR27" s="695"/>
      <c r="DS27" s="695"/>
      <c r="DT27" s="695"/>
      <c r="DU27" s="695"/>
      <c r="DV27" s="696"/>
      <c r="DW27" s="664">
        <v>12.8</v>
      </c>
      <c r="DX27" s="693"/>
      <c r="DY27" s="693"/>
      <c r="DZ27" s="693"/>
      <c r="EA27" s="693"/>
      <c r="EB27" s="693"/>
      <c r="EC27" s="694"/>
    </row>
    <row r="28" spans="2:133" ht="11.25" customHeight="1">
      <c r="B28" s="701" t="s">
        <v>301</v>
      </c>
      <c r="C28" s="702"/>
      <c r="D28" s="702"/>
      <c r="E28" s="702"/>
      <c r="F28" s="702"/>
      <c r="G28" s="702"/>
      <c r="H28" s="702"/>
      <c r="I28" s="702"/>
      <c r="J28" s="702"/>
      <c r="K28" s="702"/>
      <c r="L28" s="702"/>
      <c r="M28" s="702"/>
      <c r="N28" s="702"/>
      <c r="O28" s="702"/>
      <c r="P28" s="702"/>
      <c r="Q28" s="703"/>
      <c r="R28" s="659">
        <v>16702</v>
      </c>
      <c r="S28" s="660"/>
      <c r="T28" s="660"/>
      <c r="U28" s="660"/>
      <c r="V28" s="660"/>
      <c r="W28" s="660"/>
      <c r="X28" s="660"/>
      <c r="Y28" s="661"/>
      <c r="Z28" s="662">
        <v>0.1</v>
      </c>
      <c r="AA28" s="662"/>
      <c r="AB28" s="662"/>
      <c r="AC28" s="662"/>
      <c r="AD28" s="663">
        <v>16702</v>
      </c>
      <c r="AE28" s="663"/>
      <c r="AF28" s="663"/>
      <c r="AG28" s="663"/>
      <c r="AH28" s="663"/>
      <c r="AI28" s="663"/>
      <c r="AJ28" s="663"/>
      <c r="AK28" s="663"/>
      <c r="AL28" s="664">
        <v>0.3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969074</v>
      </c>
      <c r="CS28" s="660"/>
      <c r="CT28" s="660"/>
      <c r="CU28" s="660"/>
      <c r="CV28" s="660"/>
      <c r="CW28" s="660"/>
      <c r="CX28" s="660"/>
      <c r="CY28" s="661"/>
      <c r="CZ28" s="664">
        <v>8</v>
      </c>
      <c r="DA28" s="693"/>
      <c r="DB28" s="693"/>
      <c r="DC28" s="697"/>
      <c r="DD28" s="668">
        <v>941584</v>
      </c>
      <c r="DE28" s="660"/>
      <c r="DF28" s="660"/>
      <c r="DG28" s="660"/>
      <c r="DH28" s="660"/>
      <c r="DI28" s="660"/>
      <c r="DJ28" s="660"/>
      <c r="DK28" s="661"/>
      <c r="DL28" s="668">
        <v>941584</v>
      </c>
      <c r="DM28" s="660"/>
      <c r="DN28" s="660"/>
      <c r="DO28" s="660"/>
      <c r="DP28" s="660"/>
      <c r="DQ28" s="660"/>
      <c r="DR28" s="660"/>
      <c r="DS28" s="660"/>
      <c r="DT28" s="660"/>
      <c r="DU28" s="660"/>
      <c r="DV28" s="661"/>
      <c r="DW28" s="664">
        <v>13.7</v>
      </c>
      <c r="DX28" s="693"/>
      <c r="DY28" s="693"/>
      <c r="DZ28" s="693"/>
      <c r="EA28" s="693"/>
      <c r="EB28" s="693"/>
      <c r="EC28" s="694"/>
    </row>
    <row r="29" spans="2:133" ht="11.25" customHeight="1">
      <c r="B29" s="656" t="s">
        <v>303</v>
      </c>
      <c r="C29" s="657"/>
      <c r="D29" s="657"/>
      <c r="E29" s="657"/>
      <c r="F29" s="657"/>
      <c r="G29" s="657"/>
      <c r="H29" s="657"/>
      <c r="I29" s="657"/>
      <c r="J29" s="657"/>
      <c r="K29" s="657"/>
      <c r="L29" s="657"/>
      <c r="M29" s="657"/>
      <c r="N29" s="657"/>
      <c r="O29" s="657"/>
      <c r="P29" s="657"/>
      <c r="Q29" s="658"/>
      <c r="R29" s="659">
        <v>1291520</v>
      </c>
      <c r="S29" s="660"/>
      <c r="T29" s="660"/>
      <c r="U29" s="660"/>
      <c r="V29" s="660"/>
      <c r="W29" s="660"/>
      <c r="X29" s="660"/>
      <c r="Y29" s="661"/>
      <c r="Z29" s="662">
        <v>10.4</v>
      </c>
      <c r="AA29" s="662"/>
      <c r="AB29" s="662"/>
      <c r="AC29" s="662"/>
      <c r="AD29" s="663" t="s">
        <v>234</v>
      </c>
      <c r="AE29" s="663"/>
      <c r="AF29" s="663"/>
      <c r="AG29" s="663"/>
      <c r="AH29" s="663"/>
      <c r="AI29" s="663"/>
      <c r="AJ29" s="663"/>
      <c r="AK29" s="663"/>
      <c r="AL29" s="664" t="s">
        <v>124</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969074</v>
      </c>
      <c r="CS29" s="695"/>
      <c r="CT29" s="695"/>
      <c r="CU29" s="695"/>
      <c r="CV29" s="695"/>
      <c r="CW29" s="695"/>
      <c r="CX29" s="695"/>
      <c r="CY29" s="696"/>
      <c r="CZ29" s="664">
        <v>8</v>
      </c>
      <c r="DA29" s="693"/>
      <c r="DB29" s="693"/>
      <c r="DC29" s="697"/>
      <c r="DD29" s="668">
        <v>941584</v>
      </c>
      <c r="DE29" s="695"/>
      <c r="DF29" s="695"/>
      <c r="DG29" s="695"/>
      <c r="DH29" s="695"/>
      <c r="DI29" s="695"/>
      <c r="DJ29" s="695"/>
      <c r="DK29" s="696"/>
      <c r="DL29" s="668">
        <v>941584</v>
      </c>
      <c r="DM29" s="695"/>
      <c r="DN29" s="695"/>
      <c r="DO29" s="695"/>
      <c r="DP29" s="695"/>
      <c r="DQ29" s="695"/>
      <c r="DR29" s="695"/>
      <c r="DS29" s="695"/>
      <c r="DT29" s="695"/>
      <c r="DU29" s="695"/>
      <c r="DV29" s="696"/>
      <c r="DW29" s="664">
        <v>13.7</v>
      </c>
      <c r="DX29" s="693"/>
      <c r="DY29" s="693"/>
      <c r="DZ29" s="693"/>
      <c r="EA29" s="693"/>
      <c r="EB29" s="693"/>
      <c r="EC29" s="694"/>
    </row>
    <row r="30" spans="2:133" ht="11.25" customHeight="1">
      <c r="B30" s="656" t="s">
        <v>308</v>
      </c>
      <c r="C30" s="657"/>
      <c r="D30" s="657"/>
      <c r="E30" s="657"/>
      <c r="F30" s="657"/>
      <c r="G30" s="657"/>
      <c r="H30" s="657"/>
      <c r="I30" s="657"/>
      <c r="J30" s="657"/>
      <c r="K30" s="657"/>
      <c r="L30" s="657"/>
      <c r="M30" s="657"/>
      <c r="N30" s="657"/>
      <c r="O30" s="657"/>
      <c r="P30" s="657"/>
      <c r="Q30" s="658"/>
      <c r="R30" s="659">
        <v>39289</v>
      </c>
      <c r="S30" s="660"/>
      <c r="T30" s="660"/>
      <c r="U30" s="660"/>
      <c r="V30" s="660"/>
      <c r="W30" s="660"/>
      <c r="X30" s="660"/>
      <c r="Y30" s="661"/>
      <c r="Z30" s="662">
        <v>0.3</v>
      </c>
      <c r="AA30" s="662"/>
      <c r="AB30" s="662"/>
      <c r="AC30" s="662"/>
      <c r="AD30" s="663">
        <v>23149</v>
      </c>
      <c r="AE30" s="663"/>
      <c r="AF30" s="663"/>
      <c r="AG30" s="663"/>
      <c r="AH30" s="663"/>
      <c r="AI30" s="663"/>
      <c r="AJ30" s="663"/>
      <c r="AK30" s="663"/>
      <c r="AL30" s="664">
        <v>0.4</v>
      </c>
      <c r="AM30" s="665"/>
      <c r="AN30" s="665"/>
      <c r="AO30" s="666"/>
      <c r="AP30" s="707" t="s">
        <v>309</v>
      </c>
      <c r="AQ30" s="708"/>
      <c r="AR30" s="708"/>
      <c r="AS30" s="708"/>
      <c r="AT30" s="713" t="s">
        <v>310</v>
      </c>
      <c r="AU30" s="210"/>
      <c r="AV30" s="210"/>
      <c r="AW30" s="210"/>
      <c r="AX30" s="645" t="s">
        <v>184</v>
      </c>
      <c r="AY30" s="646"/>
      <c r="AZ30" s="646"/>
      <c r="BA30" s="646"/>
      <c r="BB30" s="646"/>
      <c r="BC30" s="646"/>
      <c r="BD30" s="646"/>
      <c r="BE30" s="646"/>
      <c r="BF30" s="647"/>
      <c r="BG30" s="719">
        <v>97.8</v>
      </c>
      <c r="BH30" s="720"/>
      <c r="BI30" s="720"/>
      <c r="BJ30" s="720"/>
      <c r="BK30" s="720"/>
      <c r="BL30" s="720"/>
      <c r="BM30" s="654">
        <v>91.4</v>
      </c>
      <c r="BN30" s="720"/>
      <c r="BO30" s="720"/>
      <c r="BP30" s="720"/>
      <c r="BQ30" s="721"/>
      <c r="BR30" s="719">
        <v>97.7</v>
      </c>
      <c r="BS30" s="720"/>
      <c r="BT30" s="720"/>
      <c r="BU30" s="720"/>
      <c r="BV30" s="720"/>
      <c r="BW30" s="720"/>
      <c r="BX30" s="654">
        <v>90.8</v>
      </c>
      <c r="BY30" s="720"/>
      <c r="BZ30" s="720"/>
      <c r="CA30" s="720"/>
      <c r="CB30" s="721"/>
      <c r="CD30" s="724"/>
      <c r="CE30" s="725"/>
      <c r="CF30" s="674" t="s">
        <v>311</v>
      </c>
      <c r="CG30" s="675"/>
      <c r="CH30" s="675"/>
      <c r="CI30" s="675"/>
      <c r="CJ30" s="675"/>
      <c r="CK30" s="675"/>
      <c r="CL30" s="675"/>
      <c r="CM30" s="675"/>
      <c r="CN30" s="675"/>
      <c r="CO30" s="675"/>
      <c r="CP30" s="675"/>
      <c r="CQ30" s="676"/>
      <c r="CR30" s="659">
        <v>894101</v>
      </c>
      <c r="CS30" s="660"/>
      <c r="CT30" s="660"/>
      <c r="CU30" s="660"/>
      <c r="CV30" s="660"/>
      <c r="CW30" s="660"/>
      <c r="CX30" s="660"/>
      <c r="CY30" s="661"/>
      <c r="CZ30" s="664">
        <v>7.4</v>
      </c>
      <c r="DA30" s="693"/>
      <c r="DB30" s="693"/>
      <c r="DC30" s="697"/>
      <c r="DD30" s="668">
        <v>872332</v>
      </c>
      <c r="DE30" s="660"/>
      <c r="DF30" s="660"/>
      <c r="DG30" s="660"/>
      <c r="DH30" s="660"/>
      <c r="DI30" s="660"/>
      <c r="DJ30" s="660"/>
      <c r="DK30" s="661"/>
      <c r="DL30" s="668">
        <v>872332</v>
      </c>
      <c r="DM30" s="660"/>
      <c r="DN30" s="660"/>
      <c r="DO30" s="660"/>
      <c r="DP30" s="660"/>
      <c r="DQ30" s="660"/>
      <c r="DR30" s="660"/>
      <c r="DS30" s="660"/>
      <c r="DT30" s="660"/>
      <c r="DU30" s="660"/>
      <c r="DV30" s="661"/>
      <c r="DW30" s="664">
        <v>12.7</v>
      </c>
      <c r="DX30" s="693"/>
      <c r="DY30" s="693"/>
      <c r="DZ30" s="693"/>
      <c r="EA30" s="693"/>
      <c r="EB30" s="693"/>
      <c r="EC30" s="694"/>
    </row>
    <row r="31" spans="2:133" ht="11.25" customHeight="1">
      <c r="B31" s="656" t="s">
        <v>312</v>
      </c>
      <c r="C31" s="657"/>
      <c r="D31" s="657"/>
      <c r="E31" s="657"/>
      <c r="F31" s="657"/>
      <c r="G31" s="657"/>
      <c r="H31" s="657"/>
      <c r="I31" s="657"/>
      <c r="J31" s="657"/>
      <c r="K31" s="657"/>
      <c r="L31" s="657"/>
      <c r="M31" s="657"/>
      <c r="N31" s="657"/>
      <c r="O31" s="657"/>
      <c r="P31" s="657"/>
      <c r="Q31" s="658"/>
      <c r="R31" s="659">
        <v>102454</v>
      </c>
      <c r="S31" s="660"/>
      <c r="T31" s="660"/>
      <c r="U31" s="660"/>
      <c r="V31" s="660"/>
      <c r="W31" s="660"/>
      <c r="X31" s="660"/>
      <c r="Y31" s="661"/>
      <c r="Z31" s="662">
        <v>0.8</v>
      </c>
      <c r="AA31" s="662"/>
      <c r="AB31" s="662"/>
      <c r="AC31" s="662"/>
      <c r="AD31" s="663" t="s">
        <v>234</v>
      </c>
      <c r="AE31" s="663"/>
      <c r="AF31" s="663"/>
      <c r="AG31" s="663"/>
      <c r="AH31" s="663"/>
      <c r="AI31" s="663"/>
      <c r="AJ31" s="663"/>
      <c r="AK31" s="663"/>
      <c r="AL31" s="664" t="s">
        <v>124</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98.5</v>
      </c>
      <c r="BH31" s="695"/>
      <c r="BI31" s="695"/>
      <c r="BJ31" s="695"/>
      <c r="BK31" s="695"/>
      <c r="BL31" s="695"/>
      <c r="BM31" s="665">
        <v>95.6</v>
      </c>
      <c r="BN31" s="717"/>
      <c r="BO31" s="717"/>
      <c r="BP31" s="717"/>
      <c r="BQ31" s="718"/>
      <c r="BR31" s="716">
        <v>98.4</v>
      </c>
      <c r="BS31" s="695"/>
      <c r="BT31" s="695"/>
      <c r="BU31" s="695"/>
      <c r="BV31" s="695"/>
      <c r="BW31" s="695"/>
      <c r="BX31" s="665">
        <v>95.1</v>
      </c>
      <c r="BY31" s="717"/>
      <c r="BZ31" s="717"/>
      <c r="CA31" s="717"/>
      <c r="CB31" s="718"/>
      <c r="CD31" s="724"/>
      <c r="CE31" s="725"/>
      <c r="CF31" s="674" t="s">
        <v>315</v>
      </c>
      <c r="CG31" s="675"/>
      <c r="CH31" s="675"/>
      <c r="CI31" s="675"/>
      <c r="CJ31" s="675"/>
      <c r="CK31" s="675"/>
      <c r="CL31" s="675"/>
      <c r="CM31" s="675"/>
      <c r="CN31" s="675"/>
      <c r="CO31" s="675"/>
      <c r="CP31" s="675"/>
      <c r="CQ31" s="676"/>
      <c r="CR31" s="659">
        <v>74973</v>
      </c>
      <c r="CS31" s="695"/>
      <c r="CT31" s="695"/>
      <c r="CU31" s="695"/>
      <c r="CV31" s="695"/>
      <c r="CW31" s="695"/>
      <c r="CX31" s="695"/>
      <c r="CY31" s="696"/>
      <c r="CZ31" s="664">
        <v>0.6</v>
      </c>
      <c r="DA31" s="693"/>
      <c r="DB31" s="693"/>
      <c r="DC31" s="697"/>
      <c r="DD31" s="668">
        <v>69252</v>
      </c>
      <c r="DE31" s="695"/>
      <c r="DF31" s="695"/>
      <c r="DG31" s="695"/>
      <c r="DH31" s="695"/>
      <c r="DI31" s="695"/>
      <c r="DJ31" s="695"/>
      <c r="DK31" s="696"/>
      <c r="DL31" s="668">
        <v>69252</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316</v>
      </c>
      <c r="C32" s="657"/>
      <c r="D32" s="657"/>
      <c r="E32" s="657"/>
      <c r="F32" s="657"/>
      <c r="G32" s="657"/>
      <c r="H32" s="657"/>
      <c r="I32" s="657"/>
      <c r="J32" s="657"/>
      <c r="K32" s="657"/>
      <c r="L32" s="657"/>
      <c r="M32" s="657"/>
      <c r="N32" s="657"/>
      <c r="O32" s="657"/>
      <c r="P32" s="657"/>
      <c r="Q32" s="658"/>
      <c r="R32" s="659">
        <v>289517</v>
      </c>
      <c r="S32" s="660"/>
      <c r="T32" s="660"/>
      <c r="U32" s="660"/>
      <c r="V32" s="660"/>
      <c r="W32" s="660"/>
      <c r="X32" s="660"/>
      <c r="Y32" s="661"/>
      <c r="Z32" s="662">
        <v>2.2999999999999998</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97</v>
      </c>
      <c r="BH32" s="729"/>
      <c r="BI32" s="729"/>
      <c r="BJ32" s="729"/>
      <c r="BK32" s="729"/>
      <c r="BL32" s="729"/>
      <c r="BM32" s="730">
        <v>87.4</v>
      </c>
      <c r="BN32" s="729"/>
      <c r="BO32" s="729"/>
      <c r="BP32" s="729"/>
      <c r="BQ32" s="731"/>
      <c r="BR32" s="728">
        <v>96.9</v>
      </c>
      <c r="BS32" s="729"/>
      <c r="BT32" s="729"/>
      <c r="BU32" s="729"/>
      <c r="BV32" s="729"/>
      <c r="BW32" s="729"/>
      <c r="BX32" s="730">
        <v>86.6</v>
      </c>
      <c r="BY32" s="729"/>
      <c r="BZ32" s="729"/>
      <c r="CA32" s="729"/>
      <c r="CB32" s="731"/>
      <c r="CD32" s="726"/>
      <c r="CE32" s="727"/>
      <c r="CF32" s="674" t="s">
        <v>318</v>
      </c>
      <c r="CG32" s="675"/>
      <c r="CH32" s="675"/>
      <c r="CI32" s="675"/>
      <c r="CJ32" s="675"/>
      <c r="CK32" s="675"/>
      <c r="CL32" s="675"/>
      <c r="CM32" s="675"/>
      <c r="CN32" s="675"/>
      <c r="CO32" s="675"/>
      <c r="CP32" s="675"/>
      <c r="CQ32" s="676"/>
      <c r="CR32" s="659" t="s">
        <v>171</v>
      </c>
      <c r="CS32" s="660"/>
      <c r="CT32" s="660"/>
      <c r="CU32" s="660"/>
      <c r="CV32" s="660"/>
      <c r="CW32" s="660"/>
      <c r="CX32" s="660"/>
      <c r="CY32" s="661"/>
      <c r="CZ32" s="664" t="s">
        <v>171</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124</v>
      </c>
      <c r="DX32" s="693"/>
      <c r="DY32" s="693"/>
      <c r="DZ32" s="693"/>
      <c r="EA32" s="693"/>
      <c r="EB32" s="693"/>
      <c r="EC32" s="694"/>
    </row>
    <row r="33" spans="2:133" ht="11.25" customHeight="1">
      <c r="B33" s="656" t="s">
        <v>319</v>
      </c>
      <c r="C33" s="657"/>
      <c r="D33" s="657"/>
      <c r="E33" s="657"/>
      <c r="F33" s="657"/>
      <c r="G33" s="657"/>
      <c r="H33" s="657"/>
      <c r="I33" s="657"/>
      <c r="J33" s="657"/>
      <c r="K33" s="657"/>
      <c r="L33" s="657"/>
      <c r="M33" s="657"/>
      <c r="N33" s="657"/>
      <c r="O33" s="657"/>
      <c r="P33" s="657"/>
      <c r="Q33" s="658"/>
      <c r="R33" s="659">
        <v>337542</v>
      </c>
      <c r="S33" s="660"/>
      <c r="T33" s="660"/>
      <c r="U33" s="660"/>
      <c r="V33" s="660"/>
      <c r="W33" s="660"/>
      <c r="X33" s="660"/>
      <c r="Y33" s="661"/>
      <c r="Z33" s="662">
        <v>2.7</v>
      </c>
      <c r="AA33" s="662"/>
      <c r="AB33" s="662"/>
      <c r="AC33" s="662"/>
      <c r="AD33" s="663" t="s">
        <v>234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4604091</v>
      </c>
      <c r="CS33" s="695"/>
      <c r="CT33" s="695"/>
      <c r="CU33" s="695"/>
      <c r="CV33" s="695"/>
      <c r="CW33" s="695"/>
      <c r="CX33" s="695"/>
      <c r="CY33" s="696"/>
      <c r="CZ33" s="664">
        <v>38</v>
      </c>
      <c r="DA33" s="693"/>
      <c r="DB33" s="693"/>
      <c r="DC33" s="697"/>
      <c r="DD33" s="668">
        <v>3429209</v>
      </c>
      <c r="DE33" s="695"/>
      <c r="DF33" s="695"/>
      <c r="DG33" s="695"/>
      <c r="DH33" s="695"/>
      <c r="DI33" s="695"/>
      <c r="DJ33" s="695"/>
      <c r="DK33" s="696"/>
      <c r="DL33" s="668">
        <v>2642915</v>
      </c>
      <c r="DM33" s="695"/>
      <c r="DN33" s="695"/>
      <c r="DO33" s="695"/>
      <c r="DP33" s="695"/>
      <c r="DQ33" s="695"/>
      <c r="DR33" s="695"/>
      <c r="DS33" s="695"/>
      <c r="DT33" s="695"/>
      <c r="DU33" s="695"/>
      <c r="DV33" s="696"/>
      <c r="DW33" s="664">
        <v>38.6</v>
      </c>
      <c r="DX33" s="693"/>
      <c r="DY33" s="693"/>
      <c r="DZ33" s="693"/>
      <c r="EA33" s="693"/>
      <c r="EB33" s="693"/>
      <c r="EC33" s="694"/>
    </row>
    <row r="34" spans="2:133" ht="11.25" customHeight="1">
      <c r="B34" s="656" t="s">
        <v>321</v>
      </c>
      <c r="C34" s="657"/>
      <c r="D34" s="657"/>
      <c r="E34" s="657"/>
      <c r="F34" s="657"/>
      <c r="G34" s="657"/>
      <c r="H34" s="657"/>
      <c r="I34" s="657"/>
      <c r="J34" s="657"/>
      <c r="K34" s="657"/>
      <c r="L34" s="657"/>
      <c r="M34" s="657"/>
      <c r="N34" s="657"/>
      <c r="O34" s="657"/>
      <c r="P34" s="657"/>
      <c r="Q34" s="658"/>
      <c r="R34" s="659">
        <v>271250</v>
      </c>
      <c r="S34" s="660"/>
      <c r="T34" s="660"/>
      <c r="U34" s="660"/>
      <c r="V34" s="660"/>
      <c r="W34" s="660"/>
      <c r="X34" s="660"/>
      <c r="Y34" s="661"/>
      <c r="Z34" s="662">
        <v>2.2000000000000002</v>
      </c>
      <c r="AA34" s="662"/>
      <c r="AB34" s="662"/>
      <c r="AC34" s="662"/>
      <c r="AD34" s="663">
        <v>119</v>
      </c>
      <c r="AE34" s="663"/>
      <c r="AF34" s="663"/>
      <c r="AG34" s="663"/>
      <c r="AH34" s="663"/>
      <c r="AI34" s="663"/>
      <c r="AJ34" s="663"/>
      <c r="AK34" s="663"/>
      <c r="AL34" s="664">
        <v>0</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1495234</v>
      </c>
      <c r="CS34" s="660"/>
      <c r="CT34" s="660"/>
      <c r="CU34" s="660"/>
      <c r="CV34" s="660"/>
      <c r="CW34" s="660"/>
      <c r="CX34" s="660"/>
      <c r="CY34" s="661"/>
      <c r="CZ34" s="664">
        <v>12.3</v>
      </c>
      <c r="DA34" s="693"/>
      <c r="DB34" s="693"/>
      <c r="DC34" s="697"/>
      <c r="DD34" s="668">
        <v>1211614</v>
      </c>
      <c r="DE34" s="660"/>
      <c r="DF34" s="660"/>
      <c r="DG34" s="660"/>
      <c r="DH34" s="660"/>
      <c r="DI34" s="660"/>
      <c r="DJ34" s="660"/>
      <c r="DK34" s="661"/>
      <c r="DL34" s="668">
        <v>983171</v>
      </c>
      <c r="DM34" s="660"/>
      <c r="DN34" s="660"/>
      <c r="DO34" s="660"/>
      <c r="DP34" s="660"/>
      <c r="DQ34" s="660"/>
      <c r="DR34" s="660"/>
      <c r="DS34" s="660"/>
      <c r="DT34" s="660"/>
      <c r="DU34" s="660"/>
      <c r="DV34" s="661"/>
      <c r="DW34" s="664">
        <v>14.3</v>
      </c>
      <c r="DX34" s="693"/>
      <c r="DY34" s="693"/>
      <c r="DZ34" s="693"/>
      <c r="EA34" s="693"/>
      <c r="EB34" s="693"/>
      <c r="EC34" s="694"/>
    </row>
    <row r="35" spans="2:133" ht="11.25" customHeight="1">
      <c r="B35" s="656" t="s">
        <v>325</v>
      </c>
      <c r="C35" s="657"/>
      <c r="D35" s="657"/>
      <c r="E35" s="657"/>
      <c r="F35" s="657"/>
      <c r="G35" s="657"/>
      <c r="H35" s="657"/>
      <c r="I35" s="657"/>
      <c r="J35" s="657"/>
      <c r="K35" s="657"/>
      <c r="L35" s="657"/>
      <c r="M35" s="657"/>
      <c r="N35" s="657"/>
      <c r="O35" s="657"/>
      <c r="P35" s="657"/>
      <c r="Q35" s="658"/>
      <c r="R35" s="659">
        <v>907904</v>
      </c>
      <c r="S35" s="660"/>
      <c r="T35" s="660"/>
      <c r="U35" s="660"/>
      <c r="V35" s="660"/>
      <c r="W35" s="660"/>
      <c r="X35" s="660"/>
      <c r="Y35" s="661"/>
      <c r="Z35" s="662">
        <v>7.3</v>
      </c>
      <c r="AA35" s="662"/>
      <c r="AB35" s="662"/>
      <c r="AC35" s="662"/>
      <c r="AD35" s="663" t="s">
        <v>171</v>
      </c>
      <c r="AE35" s="663"/>
      <c r="AF35" s="663"/>
      <c r="AG35" s="663"/>
      <c r="AH35" s="663"/>
      <c r="AI35" s="663"/>
      <c r="AJ35" s="663"/>
      <c r="AK35" s="663"/>
      <c r="AL35" s="664" t="s">
        <v>124</v>
      </c>
      <c r="AM35" s="665"/>
      <c r="AN35" s="665"/>
      <c r="AO35" s="666"/>
      <c r="AP35" s="214"/>
      <c r="AQ35" s="732" t="s">
        <v>326</v>
      </c>
      <c r="AR35" s="733"/>
      <c r="AS35" s="733"/>
      <c r="AT35" s="733"/>
      <c r="AU35" s="733"/>
      <c r="AV35" s="733"/>
      <c r="AW35" s="733"/>
      <c r="AX35" s="733"/>
      <c r="AY35" s="734"/>
      <c r="AZ35" s="648">
        <v>1664061</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140809</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67569</v>
      </c>
      <c r="CS35" s="695"/>
      <c r="CT35" s="695"/>
      <c r="CU35" s="695"/>
      <c r="CV35" s="695"/>
      <c r="CW35" s="695"/>
      <c r="CX35" s="695"/>
      <c r="CY35" s="696"/>
      <c r="CZ35" s="664">
        <v>0.6</v>
      </c>
      <c r="DA35" s="693"/>
      <c r="DB35" s="693"/>
      <c r="DC35" s="697"/>
      <c r="DD35" s="668">
        <v>62420</v>
      </c>
      <c r="DE35" s="695"/>
      <c r="DF35" s="695"/>
      <c r="DG35" s="695"/>
      <c r="DH35" s="695"/>
      <c r="DI35" s="695"/>
      <c r="DJ35" s="695"/>
      <c r="DK35" s="696"/>
      <c r="DL35" s="668">
        <v>62420</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329</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171</v>
      </c>
      <c r="AA36" s="662"/>
      <c r="AB36" s="662"/>
      <c r="AC36" s="662"/>
      <c r="AD36" s="663" t="s">
        <v>124</v>
      </c>
      <c r="AE36" s="663"/>
      <c r="AF36" s="663"/>
      <c r="AG36" s="663"/>
      <c r="AH36" s="663"/>
      <c r="AI36" s="663"/>
      <c r="AJ36" s="663"/>
      <c r="AK36" s="663"/>
      <c r="AL36" s="664" t="s">
        <v>124</v>
      </c>
      <c r="AM36" s="665"/>
      <c r="AN36" s="665"/>
      <c r="AO36" s="666"/>
      <c r="AQ36" s="736" t="s">
        <v>330</v>
      </c>
      <c r="AR36" s="737"/>
      <c r="AS36" s="737"/>
      <c r="AT36" s="737"/>
      <c r="AU36" s="737"/>
      <c r="AV36" s="737"/>
      <c r="AW36" s="737"/>
      <c r="AX36" s="737"/>
      <c r="AY36" s="738"/>
      <c r="AZ36" s="659">
        <v>235000</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75592</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1236966</v>
      </c>
      <c r="CS36" s="660"/>
      <c r="CT36" s="660"/>
      <c r="CU36" s="660"/>
      <c r="CV36" s="660"/>
      <c r="CW36" s="660"/>
      <c r="CX36" s="660"/>
      <c r="CY36" s="661"/>
      <c r="CZ36" s="664">
        <v>10.199999999999999</v>
      </c>
      <c r="DA36" s="693"/>
      <c r="DB36" s="693"/>
      <c r="DC36" s="697"/>
      <c r="DD36" s="668">
        <v>792447</v>
      </c>
      <c r="DE36" s="660"/>
      <c r="DF36" s="660"/>
      <c r="DG36" s="660"/>
      <c r="DH36" s="660"/>
      <c r="DI36" s="660"/>
      <c r="DJ36" s="660"/>
      <c r="DK36" s="661"/>
      <c r="DL36" s="668">
        <v>525219</v>
      </c>
      <c r="DM36" s="660"/>
      <c r="DN36" s="660"/>
      <c r="DO36" s="660"/>
      <c r="DP36" s="660"/>
      <c r="DQ36" s="660"/>
      <c r="DR36" s="660"/>
      <c r="DS36" s="660"/>
      <c r="DT36" s="660"/>
      <c r="DU36" s="660"/>
      <c r="DV36" s="661"/>
      <c r="DW36" s="664">
        <v>7.7</v>
      </c>
      <c r="DX36" s="693"/>
      <c r="DY36" s="693"/>
      <c r="DZ36" s="693"/>
      <c r="EA36" s="693"/>
      <c r="EB36" s="693"/>
      <c r="EC36" s="694"/>
    </row>
    <row r="37" spans="2:133" ht="11.25" customHeight="1">
      <c r="B37" s="656" t="s">
        <v>333</v>
      </c>
      <c r="C37" s="657"/>
      <c r="D37" s="657"/>
      <c r="E37" s="657"/>
      <c r="F37" s="657"/>
      <c r="G37" s="657"/>
      <c r="H37" s="657"/>
      <c r="I37" s="657"/>
      <c r="J37" s="657"/>
      <c r="K37" s="657"/>
      <c r="L37" s="657"/>
      <c r="M37" s="657"/>
      <c r="N37" s="657"/>
      <c r="O37" s="657"/>
      <c r="P37" s="657"/>
      <c r="Q37" s="658"/>
      <c r="R37" s="659">
        <v>286604</v>
      </c>
      <c r="S37" s="660"/>
      <c r="T37" s="660"/>
      <c r="U37" s="660"/>
      <c r="V37" s="660"/>
      <c r="W37" s="660"/>
      <c r="X37" s="660"/>
      <c r="Y37" s="661"/>
      <c r="Z37" s="662">
        <v>2.2999999999999998</v>
      </c>
      <c r="AA37" s="662"/>
      <c r="AB37" s="662"/>
      <c r="AC37" s="662"/>
      <c r="AD37" s="663" t="s">
        <v>124</v>
      </c>
      <c r="AE37" s="663"/>
      <c r="AF37" s="663"/>
      <c r="AG37" s="663"/>
      <c r="AH37" s="663"/>
      <c r="AI37" s="663"/>
      <c r="AJ37" s="663"/>
      <c r="AK37" s="663"/>
      <c r="AL37" s="664" t="s">
        <v>124</v>
      </c>
      <c r="AM37" s="665"/>
      <c r="AN37" s="665"/>
      <c r="AO37" s="666"/>
      <c r="AQ37" s="736" t="s">
        <v>334</v>
      </c>
      <c r="AR37" s="737"/>
      <c r="AS37" s="737"/>
      <c r="AT37" s="737"/>
      <c r="AU37" s="737"/>
      <c r="AV37" s="737"/>
      <c r="AW37" s="737"/>
      <c r="AX37" s="737"/>
      <c r="AY37" s="738"/>
      <c r="AZ37" s="659">
        <v>98423</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3273</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51208</v>
      </c>
      <c r="CS37" s="695"/>
      <c r="CT37" s="695"/>
      <c r="CU37" s="695"/>
      <c r="CV37" s="695"/>
      <c r="CW37" s="695"/>
      <c r="CX37" s="695"/>
      <c r="CY37" s="696"/>
      <c r="CZ37" s="664">
        <v>0.4</v>
      </c>
      <c r="DA37" s="693"/>
      <c r="DB37" s="693"/>
      <c r="DC37" s="697"/>
      <c r="DD37" s="668">
        <v>51208</v>
      </c>
      <c r="DE37" s="695"/>
      <c r="DF37" s="695"/>
      <c r="DG37" s="695"/>
      <c r="DH37" s="695"/>
      <c r="DI37" s="695"/>
      <c r="DJ37" s="695"/>
      <c r="DK37" s="696"/>
      <c r="DL37" s="668">
        <v>51208</v>
      </c>
      <c r="DM37" s="695"/>
      <c r="DN37" s="695"/>
      <c r="DO37" s="695"/>
      <c r="DP37" s="695"/>
      <c r="DQ37" s="695"/>
      <c r="DR37" s="695"/>
      <c r="DS37" s="695"/>
      <c r="DT37" s="695"/>
      <c r="DU37" s="695"/>
      <c r="DV37" s="696"/>
      <c r="DW37" s="664">
        <v>0.7</v>
      </c>
      <c r="DX37" s="693"/>
      <c r="DY37" s="693"/>
      <c r="DZ37" s="693"/>
      <c r="EA37" s="693"/>
      <c r="EB37" s="693"/>
      <c r="EC37" s="694"/>
    </row>
    <row r="38" spans="2:133" ht="11.25" customHeight="1">
      <c r="B38" s="704" t="s">
        <v>337</v>
      </c>
      <c r="C38" s="705"/>
      <c r="D38" s="705"/>
      <c r="E38" s="705"/>
      <c r="F38" s="705"/>
      <c r="G38" s="705"/>
      <c r="H38" s="705"/>
      <c r="I38" s="705"/>
      <c r="J38" s="705"/>
      <c r="K38" s="705"/>
      <c r="L38" s="705"/>
      <c r="M38" s="705"/>
      <c r="N38" s="705"/>
      <c r="O38" s="705"/>
      <c r="P38" s="705"/>
      <c r="Q38" s="706"/>
      <c r="R38" s="739">
        <v>12441266</v>
      </c>
      <c r="S38" s="740"/>
      <c r="T38" s="740"/>
      <c r="U38" s="740"/>
      <c r="V38" s="740"/>
      <c r="W38" s="740"/>
      <c r="X38" s="740"/>
      <c r="Y38" s="741"/>
      <c r="Z38" s="742">
        <v>100</v>
      </c>
      <c r="AA38" s="742"/>
      <c r="AB38" s="742"/>
      <c r="AC38" s="742"/>
      <c r="AD38" s="743">
        <v>6568351</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72158</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5506</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1360479</v>
      </c>
      <c r="CS38" s="660"/>
      <c r="CT38" s="660"/>
      <c r="CU38" s="660"/>
      <c r="CV38" s="660"/>
      <c r="CW38" s="660"/>
      <c r="CX38" s="660"/>
      <c r="CY38" s="661"/>
      <c r="CZ38" s="664">
        <v>11.2</v>
      </c>
      <c r="DA38" s="693"/>
      <c r="DB38" s="693"/>
      <c r="DC38" s="697"/>
      <c r="DD38" s="668">
        <v>1146264</v>
      </c>
      <c r="DE38" s="660"/>
      <c r="DF38" s="660"/>
      <c r="DG38" s="660"/>
      <c r="DH38" s="660"/>
      <c r="DI38" s="660"/>
      <c r="DJ38" s="660"/>
      <c r="DK38" s="661"/>
      <c r="DL38" s="668">
        <v>1072105</v>
      </c>
      <c r="DM38" s="660"/>
      <c r="DN38" s="660"/>
      <c r="DO38" s="660"/>
      <c r="DP38" s="660"/>
      <c r="DQ38" s="660"/>
      <c r="DR38" s="660"/>
      <c r="DS38" s="660"/>
      <c r="DT38" s="660"/>
      <c r="DU38" s="660"/>
      <c r="DV38" s="661"/>
      <c r="DW38" s="664">
        <v>15.6</v>
      </c>
      <c r="DX38" s="693"/>
      <c r="DY38" s="693"/>
      <c r="DZ38" s="693"/>
      <c r="EA38" s="693"/>
      <c r="EB38" s="693"/>
      <c r="EC38" s="694"/>
    </row>
    <row r="39" spans="2:133" ht="11.25" customHeight="1">
      <c r="AQ39" s="736" t="s">
        <v>341</v>
      </c>
      <c r="AR39" s="737"/>
      <c r="AS39" s="737"/>
      <c r="AT39" s="737"/>
      <c r="AU39" s="737"/>
      <c r="AV39" s="737"/>
      <c r="AW39" s="737"/>
      <c r="AX39" s="737"/>
      <c r="AY39" s="738"/>
      <c r="AZ39" s="659">
        <v>68582</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99</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273189</v>
      </c>
      <c r="CS39" s="695"/>
      <c r="CT39" s="695"/>
      <c r="CU39" s="695"/>
      <c r="CV39" s="695"/>
      <c r="CW39" s="695"/>
      <c r="CX39" s="695"/>
      <c r="CY39" s="696"/>
      <c r="CZ39" s="664">
        <v>2.2999999999999998</v>
      </c>
      <c r="DA39" s="693"/>
      <c r="DB39" s="693"/>
      <c r="DC39" s="697"/>
      <c r="DD39" s="668">
        <v>168997</v>
      </c>
      <c r="DE39" s="695"/>
      <c r="DF39" s="695"/>
      <c r="DG39" s="695"/>
      <c r="DH39" s="695"/>
      <c r="DI39" s="695"/>
      <c r="DJ39" s="695"/>
      <c r="DK39" s="696"/>
      <c r="DL39" s="668" t="s">
        <v>234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345</v>
      </c>
      <c r="AR40" s="737"/>
      <c r="AS40" s="737"/>
      <c r="AT40" s="737"/>
      <c r="AU40" s="737"/>
      <c r="AV40" s="737"/>
      <c r="AW40" s="737"/>
      <c r="AX40" s="737"/>
      <c r="AY40" s="738"/>
      <c r="AZ40" s="659">
        <v>300876</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160</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170654</v>
      </c>
      <c r="CS40" s="660"/>
      <c r="CT40" s="660"/>
      <c r="CU40" s="660"/>
      <c r="CV40" s="660"/>
      <c r="CW40" s="660"/>
      <c r="CX40" s="660"/>
      <c r="CY40" s="661"/>
      <c r="CZ40" s="664">
        <v>1.4</v>
      </c>
      <c r="DA40" s="693"/>
      <c r="DB40" s="693"/>
      <c r="DC40" s="697"/>
      <c r="DD40" s="668">
        <v>47467</v>
      </c>
      <c r="DE40" s="660"/>
      <c r="DF40" s="660"/>
      <c r="DG40" s="660"/>
      <c r="DH40" s="660"/>
      <c r="DI40" s="660"/>
      <c r="DJ40" s="660"/>
      <c r="DK40" s="661"/>
      <c r="DL40" s="668" t="s">
        <v>124</v>
      </c>
      <c r="DM40" s="660"/>
      <c r="DN40" s="660"/>
      <c r="DO40" s="660"/>
      <c r="DP40" s="660"/>
      <c r="DQ40" s="660"/>
      <c r="DR40" s="660"/>
      <c r="DS40" s="660"/>
      <c r="DT40" s="660"/>
      <c r="DU40" s="660"/>
      <c r="DV40" s="661"/>
      <c r="DW40" s="664" t="s">
        <v>171</v>
      </c>
      <c r="DX40" s="693"/>
      <c r="DY40" s="693"/>
      <c r="DZ40" s="693"/>
      <c r="EA40" s="693"/>
      <c r="EB40" s="693"/>
      <c r="EC40" s="694"/>
    </row>
    <row r="41" spans="2:133" ht="11.25" customHeight="1">
      <c r="AQ41" s="746" t="s">
        <v>348</v>
      </c>
      <c r="AR41" s="747"/>
      <c r="AS41" s="747"/>
      <c r="AT41" s="747"/>
      <c r="AU41" s="747"/>
      <c r="AV41" s="747"/>
      <c r="AW41" s="747"/>
      <c r="AX41" s="747"/>
      <c r="AY41" s="748"/>
      <c r="AZ41" s="739">
        <v>889022</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380</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234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1587191</v>
      </c>
      <c r="CS42" s="660"/>
      <c r="CT42" s="660"/>
      <c r="CU42" s="660"/>
      <c r="CV42" s="660"/>
      <c r="CW42" s="660"/>
      <c r="CX42" s="660"/>
      <c r="CY42" s="661"/>
      <c r="CZ42" s="664">
        <v>13.1</v>
      </c>
      <c r="DA42" s="665"/>
      <c r="DB42" s="665"/>
      <c r="DC42" s="760"/>
      <c r="DD42" s="668">
        <v>488691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47739</v>
      </c>
      <c r="CS43" s="695"/>
      <c r="CT43" s="695"/>
      <c r="CU43" s="695"/>
      <c r="CV43" s="695"/>
      <c r="CW43" s="695"/>
      <c r="CX43" s="695"/>
      <c r="CY43" s="696"/>
      <c r="CZ43" s="664">
        <v>0.4</v>
      </c>
      <c r="DA43" s="693"/>
      <c r="DB43" s="693"/>
      <c r="DC43" s="697"/>
      <c r="DD43" s="668">
        <v>45849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306</v>
      </c>
      <c r="CE44" s="772"/>
      <c r="CF44" s="656" t="s">
        <v>356</v>
      </c>
      <c r="CG44" s="657"/>
      <c r="CH44" s="657"/>
      <c r="CI44" s="657"/>
      <c r="CJ44" s="657"/>
      <c r="CK44" s="657"/>
      <c r="CL44" s="657"/>
      <c r="CM44" s="657"/>
      <c r="CN44" s="657"/>
      <c r="CO44" s="657"/>
      <c r="CP44" s="657"/>
      <c r="CQ44" s="658"/>
      <c r="CR44" s="659">
        <v>1322628</v>
      </c>
      <c r="CS44" s="660"/>
      <c r="CT44" s="660"/>
      <c r="CU44" s="660"/>
      <c r="CV44" s="660"/>
      <c r="CW44" s="660"/>
      <c r="CX44" s="660"/>
      <c r="CY44" s="661"/>
      <c r="CZ44" s="664">
        <v>10.9</v>
      </c>
      <c r="DA44" s="665"/>
      <c r="DB44" s="665"/>
      <c r="DC44" s="760"/>
      <c r="DD44" s="668">
        <v>436540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596677</v>
      </c>
      <c r="CS45" s="695"/>
      <c r="CT45" s="695"/>
      <c r="CU45" s="695"/>
      <c r="CV45" s="695"/>
      <c r="CW45" s="695"/>
      <c r="CX45" s="695"/>
      <c r="CY45" s="696"/>
      <c r="CZ45" s="664">
        <v>4.9000000000000004</v>
      </c>
      <c r="DA45" s="693"/>
      <c r="DB45" s="693"/>
      <c r="DC45" s="697"/>
      <c r="DD45" s="668">
        <v>100569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676168</v>
      </c>
      <c r="CS46" s="660"/>
      <c r="CT46" s="660"/>
      <c r="CU46" s="660"/>
      <c r="CV46" s="660"/>
      <c r="CW46" s="660"/>
      <c r="CX46" s="660"/>
      <c r="CY46" s="661"/>
      <c r="CZ46" s="664">
        <v>5.6</v>
      </c>
      <c r="DA46" s="665"/>
      <c r="DB46" s="665"/>
      <c r="DC46" s="760"/>
      <c r="DD46" s="668">
        <v>328688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264563</v>
      </c>
      <c r="CS47" s="695"/>
      <c r="CT47" s="695"/>
      <c r="CU47" s="695"/>
      <c r="CV47" s="695"/>
      <c r="CW47" s="695"/>
      <c r="CX47" s="695"/>
      <c r="CY47" s="696"/>
      <c r="CZ47" s="664">
        <v>2.2000000000000002</v>
      </c>
      <c r="DA47" s="693"/>
      <c r="DB47" s="693"/>
      <c r="DC47" s="697"/>
      <c r="DD47" s="668">
        <v>52151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234</v>
      </c>
      <c r="CS48" s="660"/>
      <c r="CT48" s="660"/>
      <c r="CU48" s="660"/>
      <c r="CV48" s="660"/>
      <c r="CW48" s="660"/>
      <c r="CX48" s="660"/>
      <c r="CY48" s="661"/>
      <c r="CZ48" s="664" t="s">
        <v>234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12114437</v>
      </c>
      <c r="CS49" s="729"/>
      <c r="CT49" s="729"/>
      <c r="CU49" s="729"/>
      <c r="CV49" s="729"/>
      <c r="CW49" s="729"/>
      <c r="CX49" s="729"/>
      <c r="CY49" s="761"/>
      <c r="CZ49" s="744">
        <v>100</v>
      </c>
      <c r="DA49" s="762"/>
      <c r="DB49" s="762"/>
      <c r="DC49" s="763"/>
      <c r="DD49" s="764">
        <v>7800856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tvADU46bfgniUVKmYgLbO/USNhvF7dG4RyYj7Sn39B+oZ63fAkfAAaYX6FXp7SmTP7HpsWudCLJB0EIrGFbFHA==" saltValue="ZUuAwLmSP4WzTZrBKgX7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election activeCell="B9" sqref="B9:P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12396</v>
      </c>
      <c r="R7" s="795"/>
      <c r="S7" s="795"/>
      <c r="T7" s="795"/>
      <c r="U7" s="795"/>
      <c r="V7" s="795">
        <v>12072</v>
      </c>
      <c r="W7" s="795"/>
      <c r="X7" s="795"/>
      <c r="Y7" s="795"/>
      <c r="Z7" s="795"/>
      <c r="AA7" s="795">
        <v>324</v>
      </c>
      <c r="AB7" s="795"/>
      <c r="AC7" s="795"/>
      <c r="AD7" s="795"/>
      <c r="AE7" s="796"/>
      <c r="AF7" s="797">
        <v>299</v>
      </c>
      <c r="AG7" s="798"/>
      <c r="AH7" s="798"/>
      <c r="AI7" s="798"/>
      <c r="AJ7" s="799"/>
      <c r="AK7" s="834">
        <v>290</v>
      </c>
      <c r="AL7" s="835"/>
      <c r="AM7" s="835"/>
      <c r="AN7" s="835"/>
      <c r="AO7" s="835"/>
      <c r="AP7" s="835">
        <v>9598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586</v>
      </c>
      <c r="BS7" s="838" t="s">
        <v>584</v>
      </c>
      <c r="BT7" s="839"/>
      <c r="BU7" s="839"/>
      <c r="BV7" s="839"/>
      <c r="BW7" s="839"/>
      <c r="BX7" s="839"/>
      <c r="BY7" s="839"/>
      <c r="BZ7" s="839"/>
      <c r="CA7" s="839"/>
      <c r="CB7" s="839"/>
      <c r="CC7" s="839"/>
      <c r="CD7" s="839"/>
      <c r="CE7" s="839"/>
      <c r="CF7" s="839"/>
      <c r="CG7" s="840"/>
      <c r="CH7" s="831">
        <v>51</v>
      </c>
      <c r="CI7" s="832"/>
      <c r="CJ7" s="832"/>
      <c r="CK7" s="832"/>
      <c r="CL7" s="833"/>
      <c r="CM7" s="831">
        <v>173</v>
      </c>
      <c r="CN7" s="832"/>
      <c r="CO7" s="832"/>
      <c r="CP7" s="832"/>
      <c r="CQ7" s="833"/>
      <c r="CR7" s="831" t="s">
        <v>585</v>
      </c>
      <c r="CS7" s="832"/>
      <c r="CT7" s="832"/>
      <c r="CU7" s="832"/>
      <c r="CV7" s="833"/>
      <c r="CW7" s="831" t="s">
        <v>585</v>
      </c>
      <c r="CX7" s="832"/>
      <c r="CY7" s="832"/>
      <c r="CZ7" s="832"/>
      <c r="DA7" s="833"/>
      <c r="DB7" s="831">
        <v>30</v>
      </c>
      <c r="DC7" s="832"/>
      <c r="DD7" s="832"/>
      <c r="DE7" s="832"/>
      <c r="DF7" s="833"/>
      <c r="DG7" s="831" t="s">
        <v>585</v>
      </c>
      <c r="DH7" s="832"/>
      <c r="DI7" s="832"/>
      <c r="DJ7" s="832"/>
      <c r="DK7" s="833"/>
      <c r="DL7" s="831" t="s">
        <v>585</v>
      </c>
      <c r="DM7" s="832"/>
      <c r="DN7" s="832"/>
      <c r="DO7" s="832"/>
      <c r="DP7" s="833"/>
      <c r="DQ7" s="831">
        <v>3</v>
      </c>
      <c r="DR7" s="832"/>
      <c r="DS7" s="832"/>
      <c r="DT7" s="832"/>
      <c r="DU7" s="833"/>
      <c r="DV7" s="812"/>
      <c r="DW7" s="813"/>
      <c r="DX7" s="813"/>
      <c r="DY7" s="813"/>
      <c r="DZ7" s="814"/>
      <c r="EA7" s="234"/>
    </row>
    <row r="8" spans="1:131" s="235" customFormat="1" ht="26.25" customHeight="1">
      <c r="A8" s="241">
        <v>2</v>
      </c>
      <c r="B8" s="815" t="s">
        <v>385</v>
      </c>
      <c r="C8" s="816"/>
      <c r="D8" s="816"/>
      <c r="E8" s="816"/>
      <c r="F8" s="816"/>
      <c r="G8" s="816"/>
      <c r="H8" s="816"/>
      <c r="I8" s="816"/>
      <c r="J8" s="816"/>
      <c r="K8" s="816"/>
      <c r="L8" s="816"/>
      <c r="M8" s="816"/>
      <c r="N8" s="816"/>
      <c r="O8" s="816"/>
      <c r="P8" s="817"/>
      <c r="Q8" s="818">
        <v>187</v>
      </c>
      <c r="R8" s="819"/>
      <c r="S8" s="819"/>
      <c r="T8" s="819"/>
      <c r="U8" s="819"/>
      <c r="V8" s="819">
        <v>187</v>
      </c>
      <c r="W8" s="819"/>
      <c r="X8" s="819"/>
      <c r="Y8" s="819"/>
      <c r="Z8" s="819"/>
      <c r="AA8" s="819">
        <v>0</v>
      </c>
      <c r="AB8" s="819"/>
      <c r="AC8" s="819"/>
      <c r="AD8" s="819"/>
      <c r="AE8" s="820"/>
      <c r="AF8" s="821" t="s">
        <v>386</v>
      </c>
      <c r="AG8" s="822"/>
      <c r="AH8" s="822"/>
      <c r="AI8" s="822"/>
      <c r="AJ8" s="823"/>
      <c r="AK8" s="824" t="s">
        <v>585</v>
      </c>
      <c r="AL8" s="825"/>
      <c r="AM8" s="825"/>
      <c r="AN8" s="825"/>
      <c r="AO8" s="825"/>
      <c r="AP8" s="825" t="s">
        <v>585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387</v>
      </c>
      <c r="C9" s="816"/>
      <c r="D9" s="816"/>
      <c r="E9" s="816"/>
      <c r="F9" s="816"/>
      <c r="G9" s="816"/>
      <c r="H9" s="816"/>
      <c r="I9" s="816"/>
      <c r="J9" s="816"/>
      <c r="K9" s="816"/>
      <c r="L9" s="816"/>
      <c r="M9" s="816"/>
      <c r="N9" s="816"/>
      <c r="O9" s="816"/>
      <c r="P9" s="817"/>
      <c r="Q9" s="818">
        <v>63</v>
      </c>
      <c r="R9" s="819"/>
      <c r="S9" s="819"/>
      <c r="T9" s="819"/>
      <c r="U9" s="819"/>
      <c r="V9" s="819">
        <v>60</v>
      </c>
      <c r="W9" s="819"/>
      <c r="X9" s="819"/>
      <c r="Y9" s="819"/>
      <c r="Z9" s="819"/>
      <c r="AA9" s="819">
        <v>3</v>
      </c>
      <c r="AB9" s="819"/>
      <c r="AC9" s="819"/>
      <c r="AD9" s="819"/>
      <c r="AE9" s="820"/>
      <c r="AF9" s="821">
        <v>3</v>
      </c>
      <c r="AG9" s="822"/>
      <c r="AH9" s="822"/>
      <c r="AI9" s="822"/>
      <c r="AJ9" s="823"/>
      <c r="AK9" s="824">
        <v>18</v>
      </c>
      <c r="AL9" s="825"/>
      <c r="AM9" s="825"/>
      <c r="AN9" s="825"/>
      <c r="AO9" s="825"/>
      <c r="AP9" s="825" t="s">
        <v>585</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389</v>
      </c>
      <c r="B23" s="850" t="s">
        <v>390</v>
      </c>
      <c r="C23" s="851"/>
      <c r="D23" s="851"/>
      <c r="E23" s="851"/>
      <c r="F23" s="851"/>
      <c r="G23" s="851"/>
      <c r="H23" s="851"/>
      <c r="I23" s="851"/>
      <c r="J23" s="851"/>
      <c r="K23" s="851"/>
      <c r="L23" s="851"/>
      <c r="M23" s="851"/>
      <c r="N23" s="851"/>
      <c r="O23" s="851"/>
      <c r="P23" s="852"/>
      <c r="Q23" s="853">
        <v>12441</v>
      </c>
      <c r="R23" s="854"/>
      <c r="S23" s="854"/>
      <c r="T23" s="854"/>
      <c r="U23" s="854"/>
      <c r="V23" s="854">
        <v>12114</v>
      </c>
      <c r="W23" s="854"/>
      <c r="X23" s="854"/>
      <c r="Y23" s="854"/>
      <c r="Z23" s="854"/>
      <c r="AA23" s="854">
        <v>327</v>
      </c>
      <c r="AB23" s="854"/>
      <c r="AC23" s="854"/>
      <c r="AD23" s="854"/>
      <c r="AE23" s="855"/>
      <c r="AF23" s="856">
        <v>303</v>
      </c>
      <c r="AG23" s="854"/>
      <c r="AH23" s="854"/>
      <c r="AI23" s="854"/>
      <c r="AJ23" s="857"/>
      <c r="AK23" s="858"/>
      <c r="AL23" s="859"/>
      <c r="AM23" s="859"/>
      <c r="AN23" s="859"/>
      <c r="AO23" s="859"/>
      <c r="AP23" s="854">
        <v>9598</v>
      </c>
      <c r="AQ23" s="854"/>
      <c r="AR23" s="854"/>
      <c r="AS23" s="854"/>
      <c r="AT23" s="854"/>
      <c r="AU23" s="860"/>
      <c r="AV23" s="860"/>
      <c r="AW23" s="860"/>
      <c r="AX23" s="860"/>
      <c r="AY23" s="861"/>
      <c r="AZ23" s="869" t="s">
        <v>391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394</v>
      </c>
      <c r="R26" s="778"/>
      <c r="S26" s="778"/>
      <c r="T26" s="778"/>
      <c r="U26" s="779"/>
      <c r="V26" s="777" t="s">
        <v>395</v>
      </c>
      <c r="W26" s="778"/>
      <c r="X26" s="778"/>
      <c r="Y26" s="778"/>
      <c r="Z26" s="779"/>
      <c r="AA26" s="777" t="s">
        <v>396</v>
      </c>
      <c r="AB26" s="778"/>
      <c r="AC26" s="778"/>
      <c r="AD26" s="778"/>
      <c r="AE26" s="778"/>
      <c r="AF26" s="872" t="s">
        <v>397</v>
      </c>
      <c r="AG26" s="873"/>
      <c r="AH26" s="873"/>
      <c r="AI26" s="873"/>
      <c r="AJ26" s="874"/>
      <c r="AK26" s="778" t="s">
        <v>398</v>
      </c>
      <c r="AL26" s="778"/>
      <c r="AM26" s="778"/>
      <c r="AN26" s="778"/>
      <c r="AO26" s="779"/>
      <c r="AP26" s="777" t="s">
        <v>399</v>
      </c>
      <c r="AQ26" s="778"/>
      <c r="AR26" s="778"/>
      <c r="AS26" s="778"/>
      <c r="AT26" s="779"/>
      <c r="AU26" s="777" t="s">
        <v>400</v>
      </c>
      <c r="AV26" s="778"/>
      <c r="AW26" s="778"/>
      <c r="AX26" s="778"/>
      <c r="AY26" s="779"/>
      <c r="AZ26" s="777" t="s">
        <v>401</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402</v>
      </c>
      <c r="C28" s="792"/>
      <c r="D28" s="792"/>
      <c r="E28" s="792"/>
      <c r="F28" s="792"/>
      <c r="G28" s="792"/>
      <c r="H28" s="792"/>
      <c r="I28" s="792"/>
      <c r="J28" s="792"/>
      <c r="K28" s="792"/>
      <c r="L28" s="792"/>
      <c r="M28" s="792"/>
      <c r="N28" s="792"/>
      <c r="O28" s="792"/>
      <c r="P28" s="793"/>
      <c r="Q28" s="882">
        <v>3625</v>
      </c>
      <c r="R28" s="883"/>
      <c r="S28" s="883"/>
      <c r="T28" s="883"/>
      <c r="U28" s="883"/>
      <c r="V28" s="883">
        <v>3484</v>
      </c>
      <c r="W28" s="883"/>
      <c r="X28" s="883"/>
      <c r="Y28" s="883"/>
      <c r="Z28" s="883"/>
      <c r="AA28" s="883">
        <v>141</v>
      </c>
      <c r="AB28" s="883"/>
      <c r="AC28" s="883"/>
      <c r="AD28" s="883"/>
      <c r="AE28" s="884"/>
      <c r="AF28" s="885">
        <v>141</v>
      </c>
      <c r="AG28" s="883"/>
      <c r="AH28" s="883"/>
      <c r="AI28" s="883"/>
      <c r="AJ28" s="886"/>
      <c r="AK28" s="887">
        <v>324</v>
      </c>
      <c r="AL28" s="878"/>
      <c r="AM28" s="878"/>
      <c r="AN28" s="878"/>
      <c r="AO28" s="878"/>
      <c r="AP28" s="878" t="s">
        <v>585</v>
      </c>
      <c r="AQ28" s="878"/>
      <c r="AR28" s="878"/>
      <c r="AS28" s="878"/>
      <c r="AT28" s="878"/>
      <c r="AU28" s="878" t="s">
        <v>585</v>
      </c>
      <c r="AV28" s="878"/>
      <c r="AW28" s="878"/>
      <c r="AX28" s="878"/>
      <c r="AY28" s="878"/>
      <c r="AZ28" s="879" t="s">
        <v>585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403</v>
      </c>
      <c r="C29" s="816"/>
      <c r="D29" s="816"/>
      <c r="E29" s="816"/>
      <c r="F29" s="816"/>
      <c r="G29" s="816"/>
      <c r="H29" s="816"/>
      <c r="I29" s="816"/>
      <c r="J29" s="816"/>
      <c r="K29" s="816"/>
      <c r="L29" s="816"/>
      <c r="M29" s="816"/>
      <c r="N29" s="816"/>
      <c r="O29" s="816"/>
      <c r="P29" s="817"/>
      <c r="Q29" s="818">
        <v>2720</v>
      </c>
      <c r="R29" s="819"/>
      <c r="S29" s="819"/>
      <c r="T29" s="819"/>
      <c r="U29" s="819"/>
      <c r="V29" s="819">
        <v>2622</v>
      </c>
      <c r="W29" s="819"/>
      <c r="X29" s="819"/>
      <c r="Y29" s="819"/>
      <c r="Z29" s="819"/>
      <c r="AA29" s="819">
        <v>98</v>
      </c>
      <c r="AB29" s="819"/>
      <c r="AC29" s="819"/>
      <c r="AD29" s="819"/>
      <c r="AE29" s="820"/>
      <c r="AF29" s="821">
        <v>98</v>
      </c>
      <c r="AG29" s="822"/>
      <c r="AH29" s="822"/>
      <c r="AI29" s="822"/>
      <c r="AJ29" s="823"/>
      <c r="AK29" s="890">
        <v>491</v>
      </c>
      <c r="AL29" s="891"/>
      <c r="AM29" s="891"/>
      <c r="AN29" s="891"/>
      <c r="AO29" s="891"/>
      <c r="AP29" s="891" t="s">
        <v>585</v>
      </c>
      <c r="AQ29" s="891"/>
      <c r="AR29" s="891"/>
      <c r="AS29" s="891"/>
      <c r="AT29" s="891"/>
      <c r="AU29" s="891" t="s">
        <v>585</v>
      </c>
      <c r="AV29" s="891"/>
      <c r="AW29" s="891"/>
      <c r="AX29" s="891"/>
      <c r="AY29" s="891"/>
      <c r="AZ29" s="892" t="s">
        <v>585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404</v>
      </c>
      <c r="C30" s="816"/>
      <c r="D30" s="816"/>
      <c r="E30" s="816"/>
      <c r="F30" s="816"/>
      <c r="G30" s="816"/>
      <c r="H30" s="816"/>
      <c r="I30" s="816"/>
      <c r="J30" s="816"/>
      <c r="K30" s="816"/>
      <c r="L30" s="816"/>
      <c r="M30" s="816"/>
      <c r="N30" s="816"/>
      <c r="O30" s="816"/>
      <c r="P30" s="817"/>
      <c r="Q30" s="818">
        <v>644</v>
      </c>
      <c r="R30" s="819"/>
      <c r="S30" s="819"/>
      <c r="T30" s="819"/>
      <c r="U30" s="819"/>
      <c r="V30" s="819">
        <v>643</v>
      </c>
      <c r="W30" s="819"/>
      <c r="X30" s="819"/>
      <c r="Y30" s="819"/>
      <c r="Z30" s="819"/>
      <c r="AA30" s="819">
        <v>1</v>
      </c>
      <c r="AB30" s="819"/>
      <c r="AC30" s="819"/>
      <c r="AD30" s="819"/>
      <c r="AE30" s="820"/>
      <c r="AF30" s="821">
        <v>1</v>
      </c>
      <c r="AG30" s="822"/>
      <c r="AH30" s="822"/>
      <c r="AI30" s="822"/>
      <c r="AJ30" s="823"/>
      <c r="AK30" s="890">
        <v>465</v>
      </c>
      <c r="AL30" s="891"/>
      <c r="AM30" s="891"/>
      <c r="AN30" s="891"/>
      <c r="AO30" s="891"/>
      <c r="AP30" s="891" t="s">
        <v>585</v>
      </c>
      <c r="AQ30" s="891"/>
      <c r="AR30" s="891"/>
      <c r="AS30" s="891"/>
      <c r="AT30" s="891"/>
      <c r="AU30" s="891" t="s">
        <v>585</v>
      </c>
      <c r="AV30" s="891"/>
      <c r="AW30" s="891"/>
      <c r="AX30" s="891"/>
      <c r="AY30" s="891"/>
      <c r="AZ30" s="892" t="s">
        <v>585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405</v>
      </c>
      <c r="C31" s="816"/>
      <c r="D31" s="816"/>
      <c r="E31" s="816"/>
      <c r="F31" s="816"/>
      <c r="G31" s="816"/>
      <c r="H31" s="816"/>
      <c r="I31" s="816"/>
      <c r="J31" s="816"/>
      <c r="K31" s="816"/>
      <c r="L31" s="816"/>
      <c r="M31" s="816"/>
      <c r="N31" s="816"/>
      <c r="O31" s="816"/>
      <c r="P31" s="817"/>
      <c r="Q31" s="818">
        <v>423</v>
      </c>
      <c r="R31" s="819"/>
      <c r="S31" s="819"/>
      <c r="T31" s="819"/>
      <c r="U31" s="819"/>
      <c r="V31" s="819">
        <v>340</v>
      </c>
      <c r="W31" s="819"/>
      <c r="X31" s="819"/>
      <c r="Y31" s="819"/>
      <c r="Z31" s="819"/>
      <c r="AA31" s="819">
        <v>83</v>
      </c>
      <c r="AB31" s="819"/>
      <c r="AC31" s="819"/>
      <c r="AD31" s="819"/>
      <c r="AE31" s="820"/>
      <c r="AF31" s="821">
        <v>429</v>
      </c>
      <c r="AG31" s="822"/>
      <c r="AH31" s="822"/>
      <c r="AI31" s="822"/>
      <c r="AJ31" s="823"/>
      <c r="AK31" s="890">
        <v>86</v>
      </c>
      <c r="AL31" s="891"/>
      <c r="AM31" s="891"/>
      <c r="AN31" s="891"/>
      <c r="AO31" s="891"/>
      <c r="AP31" s="891">
        <v>1343</v>
      </c>
      <c r="AQ31" s="891"/>
      <c r="AR31" s="891"/>
      <c r="AS31" s="891"/>
      <c r="AT31" s="891"/>
      <c r="AU31" s="891">
        <v>3</v>
      </c>
      <c r="AV31" s="891"/>
      <c r="AW31" s="891"/>
      <c r="AX31" s="891"/>
      <c r="AY31" s="891"/>
      <c r="AZ31" s="892" t="s">
        <v>585</v>
      </c>
      <c r="BA31" s="892"/>
      <c r="BB31" s="892"/>
      <c r="BC31" s="892"/>
      <c r="BD31" s="892"/>
      <c r="BE31" s="888" t="s">
        <v>406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407</v>
      </c>
      <c r="C32" s="816"/>
      <c r="D32" s="816"/>
      <c r="E32" s="816"/>
      <c r="F32" s="816"/>
      <c r="G32" s="816"/>
      <c r="H32" s="816"/>
      <c r="I32" s="816"/>
      <c r="J32" s="816"/>
      <c r="K32" s="816"/>
      <c r="L32" s="816"/>
      <c r="M32" s="816"/>
      <c r="N32" s="816"/>
      <c r="O32" s="816"/>
      <c r="P32" s="817"/>
      <c r="Q32" s="818">
        <v>1650</v>
      </c>
      <c r="R32" s="819"/>
      <c r="S32" s="819"/>
      <c r="T32" s="819"/>
      <c r="U32" s="819"/>
      <c r="V32" s="819">
        <v>2000</v>
      </c>
      <c r="W32" s="819"/>
      <c r="X32" s="819"/>
      <c r="Y32" s="819"/>
      <c r="Z32" s="819"/>
      <c r="AA32" s="819">
        <v>-350</v>
      </c>
      <c r="AB32" s="819"/>
      <c r="AC32" s="819"/>
      <c r="AD32" s="819"/>
      <c r="AE32" s="820"/>
      <c r="AF32" s="821">
        <v>158</v>
      </c>
      <c r="AG32" s="822"/>
      <c r="AH32" s="822"/>
      <c r="AI32" s="822"/>
      <c r="AJ32" s="823"/>
      <c r="AK32" s="890">
        <v>235</v>
      </c>
      <c r="AL32" s="891"/>
      <c r="AM32" s="891"/>
      <c r="AN32" s="891"/>
      <c r="AO32" s="891"/>
      <c r="AP32" s="891">
        <v>2328</v>
      </c>
      <c r="AQ32" s="891"/>
      <c r="AR32" s="891"/>
      <c r="AS32" s="891"/>
      <c r="AT32" s="891"/>
      <c r="AU32" s="891">
        <v>1535</v>
      </c>
      <c r="AV32" s="891"/>
      <c r="AW32" s="891"/>
      <c r="AX32" s="891"/>
      <c r="AY32" s="891"/>
      <c r="AZ32" s="892" t="s">
        <v>585</v>
      </c>
      <c r="BA32" s="892"/>
      <c r="BB32" s="892"/>
      <c r="BC32" s="892"/>
      <c r="BD32" s="892"/>
      <c r="BE32" s="888" t="s">
        <v>408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409</v>
      </c>
      <c r="C33" s="816"/>
      <c r="D33" s="816"/>
      <c r="E33" s="816"/>
      <c r="F33" s="816"/>
      <c r="G33" s="816"/>
      <c r="H33" s="816"/>
      <c r="I33" s="816"/>
      <c r="J33" s="816"/>
      <c r="K33" s="816"/>
      <c r="L33" s="816"/>
      <c r="M33" s="816"/>
      <c r="N33" s="816"/>
      <c r="O33" s="816"/>
      <c r="P33" s="817"/>
      <c r="Q33" s="818">
        <v>426</v>
      </c>
      <c r="R33" s="819"/>
      <c r="S33" s="819"/>
      <c r="T33" s="819"/>
      <c r="U33" s="819"/>
      <c r="V33" s="819">
        <v>273</v>
      </c>
      <c r="W33" s="819"/>
      <c r="X33" s="819"/>
      <c r="Y33" s="819"/>
      <c r="Z33" s="819"/>
      <c r="AA33" s="819">
        <v>153</v>
      </c>
      <c r="AB33" s="819"/>
      <c r="AC33" s="819"/>
      <c r="AD33" s="819"/>
      <c r="AE33" s="820"/>
      <c r="AF33" s="821">
        <v>153</v>
      </c>
      <c r="AG33" s="822"/>
      <c r="AH33" s="822"/>
      <c r="AI33" s="822"/>
      <c r="AJ33" s="823"/>
      <c r="AK33" s="890">
        <v>72</v>
      </c>
      <c r="AL33" s="891"/>
      <c r="AM33" s="891"/>
      <c r="AN33" s="891"/>
      <c r="AO33" s="891"/>
      <c r="AP33" s="891">
        <v>764</v>
      </c>
      <c r="AQ33" s="891"/>
      <c r="AR33" s="891"/>
      <c r="AS33" s="891"/>
      <c r="AT33" s="891"/>
      <c r="AU33" s="891">
        <v>39</v>
      </c>
      <c r="AV33" s="891"/>
      <c r="AW33" s="891"/>
      <c r="AX33" s="891"/>
      <c r="AY33" s="891"/>
      <c r="AZ33" s="892" t="s">
        <v>585</v>
      </c>
      <c r="BA33" s="892"/>
      <c r="BB33" s="892"/>
      <c r="BC33" s="892"/>
      <c r="BD33" s="892"/>
      <c r="BE33" s="888" t="s">
        <v>410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411</v>
      </c>
      <c r="C34" s="816"/>
      <c r="D34" s="816"/>
      <c r="E34" s="816"/>
      <c r="F34" s="816"/>
      <c r="G34" s="816"/>
      <c r="H34" s="816"/>
      <c r="I34" s="816"/>
      <c r="J34" s="816"/>
      <c r="K34" s="816"/>
      <c r="L34" s="816"/>
      <c r="M34" s="816"/>
      <c r="N34" s="816"/>
      <c r="O34" s="816"/>
      <c r="P34" s="817"/>
      <c r="Q34" s="818">
        <v>51</v>
      </c>
      <c r="R34" s="819"/>
      <c r="S34" s="819"/>
      <c r="T34" s="819"/>
      <c r="U34" s="819"/>
      <c r="V34" s="819">
        <v>50</v>
      </c>
      <c r="W34" s="819"/>
      <c r="X34" s="819"/>
      <c r="Y34" s="819"/>
      <c r="Z34" s="819"/>
      <c r="AA34" s="819">
        <v>1</v>
      </c>
      <c r="AB34" s="819"/>
      <c r="AC34" s="819"/>
      <c r="AD34" s="819"/>
      <c r="AE34" s="820"/>
      <c r="AF34" s="821">
        <v>1</v>
      </c>
      <c r="AG34" s="822"/>
      <c r="AH34" s="822"/>
      <c r="AI34" s="822"/>
      <c r="AJ34" s="823"/>
      <c r="AK34" s="890">
        <v>39</v>
      </c>
      <c r="AL34" s="891"/>
      <c r="AM34" s="891"/>
      <c r="AN34" s="891"/>
      <c r="AO34" s="891"/>
      <c r="AP34" s="891">
        <v>158</v>
      </c>
      <c r="AQ34" s="891"/>
      <c r="AR34" s="891"/>
      <c r="AS34" s="891"/>
      <c r="AT34" s="891"/>
      <c r="AU34" s="891">
        <v>158</v>
      </c>
      <c r="AV34" s="891"/>
      <c r="AW34" s="891"/>
      <c r="AX34" s="891"/>
      <c r="AY34" s="891"/>
      <c r="AZ34" s="892" t="s">
        <v>585</v>
      </c>
      <c r="BA34" s="892"/>
      <c r="BB34" s="892"/>
      <c r="BC34" s="892"/>
      <c r="BD34" s="892"/>
      <c r="BE34" s="888" t="s">
        <v>410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412</v>
      </c>
      <c r="C35" s="816"/>
      <c r="D35" s="816"/>
      <c r="E35" s="816"/>
      <c r="F35" s="816"/>
      <c r="G35" s="816"/>
      <c r="H35" s="816"/>
      <c r="I35" s="816"/>
      <c r="J35" s="816"/>
      <c r="K35" s="816"/>
      <c r="L35" s="816"/>
      <c r="M35" s="816"/>
      <c r="N35" s="816"/>
      <c r="O35" s="816"/>
      <c r="P35" s="817"/>
      <c r="Q35" s="818">
        <v>96</v>
      </c>
      <c r="R35" s="819"/>
      <c r="S35" s="819"/>
      <c r="T35" s="819"/>
      <c r="U35" s="819"/>
      <c r="V35" s="819">
        <v>91</v>
      </c>
      <c r="W35" s="819"/>
      <c r="X35" s="819"/>
      <c r="Y35" s="819"/>
      <c r="Z35" s="819"/>
      <c r="AA35" s="819">
        <v>5</v>
      </c>
      <c r="AB35" s="819"/>
      <c r="AC35" s="819"/>
      <c r="AD35" s="819"/>
      <c r="AE35" s="820"/>
      <c r="AF35" s="821">
        <v>5</v>
      </c>
      <c r="AG35" s="822"/>
      <c r="AH35" s="822"/>
      <c r="AI35" s="822"/>
      <c r="AJ35" s="823"/>
      <c r="AK35" s="890">
        <v>57</v>
      </c>
      <c r="AL35" s="891"/>
      <c r="AM35" s="891"/>
      <c r="AN35" s="891"/>
      <c r="AO35" s="891"/>
      <c r="AP35" s="891">
        <v>779</v>
      </c>
      <c r="AQ35" s="891"/>
      <c r="AR35" s="891"/>
      <c r="AS35" s="891"/>
      <c r="AT35" s="891"/>
      <c r="AU35" s="891">
        <v>779</v>
      </c>
      <c r="AV35" s="891"/>
      <c r="AW35" s="891"/>
      <c r="AX35" s="891"/>
      <c r="AY35" s="891"/>
      <c r="AZ35" s="892" t="s">
        <v>585</v>
      </c>
      <c r="BA35" s="892"/>
      <c r="BB35" s="892"/>
      <c r="BC35" s="892"/>
      <c r="BD35" s="892"/>
      <c r="BE35" s="888" t="s">
        <v>413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414</v>
      </c>
      <c r="C36" s="816"/>
      <c r="D36" s="816"/>
      <c r="E36" s="816"/>
      <c r="F36" s="816"/>
      <c r="G36" s="816"/>
      <c r="H36" s="816"/>
      <c r="I36" s="816"/>
      <c r="J36" s="816"/>
      <c r="K36" s="816"/>
      <c r="L36" s="816"/>
      <c r="M36" s="816"/>
      <c r="N36" s="816"/>
      <c r="O36" s="816"/>
      <c r="P36" s="817"/>
      <c r="Q36" s="818">
        <v>2</v>
      </c>
      <c r="R36" s="819"/>
      <c r="S36" s="819"/>
      <c r="T36" s="819"/>
      <c r="U36" s="819"/>
      <c r="V36" s="819">
        <v>2</v>
      </c>
      <c r="W36" s="819"/>
      <c r="X36" s="819"/>
      <c r="Y36" s="819"/>
      <c r="Z36" s="819"/>
      <c r="AA36" s="819">
        <v>0</v>
      </c>
      <c r="AB36" s="819"/>
      <c r="AC36" s="819"/>
      <c r="AD36" s="819"/>
      <c r="AE36" s="820"/>
      <c r="AF36" s="821">
        <v>0</v>
      </c>
      <c r="AG36" s="822"/>
      <c r="AH36" s="822"/>
      <c r="AI36" s="822"/>
      <c r="AJ36" s="823"/>
      <c r="AK36" s="890">
        <v>2</v>
      </c>
      <c r="AL36" s="891"/>
      <c r="AM36" s="891"/>
      <c r="AN36" s="891"/>
      <c r="AO36" s="891"/>
      <c r="AP36" s="891">
        <v>10</v>
      </c>
      <c r="AQ36" s="891"/>
      <c r="AR36" s="891"/>
      <c r="AS36" s="891"/>
      <c r="AT36" s="891"/>
      <c r="AU36" s="891">
        <v>10</v>
      </c>
      <c r="AV36" s="891"/>
      <c r="AW36" s="891"/>
      <c r="AX36" s="891"/>
      <c r="AY36" s="891"/>
      <c r="AZ36" s="892" t="s">
        <v>585</v>
      </c>
      <c r="BA36" s="892"/>
      <c r="BB36" s="892"/>
      <c r="BC36" s="892"/>
      <c r="BD36" s="892"/>
      <c r="BE36" s="888" t="s">
        <v>410</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389</v>
      </c>
      <c r="B63" s="850" t="s">
        <v>416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986</v>
      </c>
      <c r="AG63" s="902"/>
      <c r="AH63" s="902"/>
      <c r="AI63" s="902"/>
      <c r="AJ63" s="903"/>
      <c r="AK63" s="904"/>
      <c r="AL63" s="899"/>
      <c r="AM63" s="899"/>
      <c r="AN63" s="899"/>
      <c r="AO63" s="899"/>
      <c r="AP63" s="902">
        <v>5382</v>
      </c>
      <c r="AQ63" s="902"/>
      <c r="AR63" s="902"/>
      <c r="AS63" s="902"/>
      <c r="AT63" s="902"/>
      <c r="AU63" s="902">
        <v>2524</v>
      </c>
      <c r="AV63" s="902"/>
      <c r="AW63" s="902"/>
      <c r="AX63" s="902"/>
      <c r="AY63" s="902"/>
      <c r="AZ63" s="906"/>
      <c r="BA63" s="906"/>
      <c r="BB63" s="906"/>
      <c r="BC63" s="906"/>
      <c r="BD63" s="906"/>
      <c r="BE63" s="907"/>
      <c r="BF63" s="907"/>
      <c r="BG63" s="907"/>
      <c r="BH63" s="907"/>
      <c r="BI63" s="908"/>
      <c r="BJ63" s="909" t="s">
        <v>391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418</v>
      </c>
      <c r="B66" s="801"/>
      <c r="C66" s="801"/>
      <c r="D66" s="801"/>
      <c r="E66" s="801"/>
      <c r="F66" s="801"/>
      <c r="G66" s="801"/>
      <c r="H66" s="801"/>
      <c r="I66" s="801"/>
      <c r="J66" s="801"/>
      <c r="K66" s="801"/>
      <c r="L66" s="801"/>
      <c r="M66" s="801"/>
      <c r="N66" s="801"/>
      <c r="O66" s="801"/>
      <c r="P66" s="802"/>
      <c r="Q66" s="777" t="s">
        <v>419</v>
      </c>
      <c r="R66" s="778"/>
      <c r="S66" s="778"/>
      <c r="T66" s="778"/>
      <c r="U66" s="779"/>
      <c r="V66" s="777" t="s">
        <v>420</v>
      </c>
      <c r="W66" s="778"/>
      <c r="X66" s="778"/>
      <c r="Y66" s="778"/>
      <c r="Z66" s="779"/>
      <c r="AA66" s="777" t="s">
        <v>421</v>
      </c>
      <c r="AB66" s="778"/>
      <c r="AC66" s="778"/>
      <c r="AD66" s="778"/>
      <c r="AE66" s="779"/>
      <c r="AF66" s="912" t="s">
        <v>422</v>
      </c>
      <c r="AG66" s="873"/>
      <c r="AH66" s="873"/>
      <c r="AI66" s="873"/>
      <c r="AJ66" s="913"/>
      <c r="AK66" s="777" t="s">
        <v>398</v>
      </c>
      <c r="AL66" s="801"/>
      <c r="AM66" s="801"/>
      <c r="AN66" s="801"/>
      <c r="AO66" s="802"/>
      <c r="AP66" s="777" t="s">
        <v>399</v>
      </c>
      <c r="AQ66" s="778"/>
      <c r="AR66" s="778"/>
      <c r="AS66" s="778"/>
      <c r="AT66" s="779"/>
      <c r="AU66" s="777" t="s">
        <v>423</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587</v>
      </c>
      <c r="C68" s="930"/>
      <c r="D68" s="930"/>
      <c r="E68" s="930"/>
      <c r="F68" s="930"/>
      <c r="G68" s="930"/>
      <c r="H68" s="930"/>
      <c r="I68" s="930"/>
      <c r="J68" s="930"/>
      <c r="K68" s="930"/>
      <c r="L68" s="930"/>
      <c r="M68" s="930"/>
      <c r="N68" s="930"/>
      <c r="O68" s="930"/>
      <c r="P68" s="931"/>
      <c r="Q68" s="932">
        <v>230</v>
      </c>
      <c r="R68" s="926"/>
      <c r="S68" s="926"/>
      <c r="T68" s="926"/>
      <c r="U68" s="926"/>
      <c r="V68" s="926">
        <v>220</v>
      </c>
      <c r="W68" s="926"/>
      <c r="X68" s="926"/>
      <c r="Y68" s="926"/>
      <c r="Z68" s="926"/>
      <c r="AA68" s="926">
        <v>10</v>
      </c>
      <c r="AB68" s="926"/>
      <c r="AC68" s="926"/>
      <c r="AD68" s="926"/>
      <c r="AE68" s="926"/>
      <c r="AF68" s="926">
        <v>10</v>
      </c>
      <c r="AG68" s="926"/>
      <c r="AH68" s="926"/>
      <c r="AI68" s="926"/>
      <c r="AJ68" s="926"/>
      <c r="AK68" s="926" t="s">
        <v>585</v>
      </c>
      <c r="AL68" s="926"/>
      <c r="AM68" s="926"/>
      <c r="AN68" s="926"/>
      <c r="AO68" s="926"/>
      <c r="AP68" s="926" t="s">
        <v>585</v>
      </c>
      <c r="AQ68" s="926"/>
      <c r="AR68" s="926"/>
      <c r="AS68" s="926"/>
      <c r="AT68" s="926"/>
      <c r="AU68" s="926" t="s">
        <v>585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588</v>
      </c>
      <c r="C69" s="934"/>
      <c r="D69" s="934"/>
      <c r="E69" s="934"/>
      <c r="F69" s="934"/>
      <c r="G69" s="934"/>
      <c r="H69" s="934"/>
      <c r="I69" s="934"/>
      <c r="J69" s="934"/>
      <c r="K69" s="934"/>
      <c r="L69" s="934"/>
      <c r="M69" s="934"/>
      <c r="N69" s="934"/>
      <c r="O69" s="934"/>
      <c r="P69" s="935"/>
      <c r="Q69" s="936">
        <v>204</v>
      </c>
      <c r="R69" s="891"/>
      <c r="S69" s="891"/>
      <c r="T69" s="891"/>
      <c r="U69" s="891"/>
      <c r="V69" s="891">
        <v>199</v>
      </c>
      <c r="W69" s="891"/>
      <c r="X69" s="891"/>
      <c r="Y69" s="891"/>
      <c r="Z69" s="891"/>
      <c r="AA69" s="891">
        <v>5</v>
      </c>
      <c r="AB69" s="891"/>
      <c r="AC69" s="891"/>
      <c r="AD69" s="891"/>
      <c r="AE69" s="891"/>
      <c r="AF69" s="891">
        <v>5</v>
      </c>
      <c r="AG69" s="891"/>
      <c r="AH69" s="891"/>
      <c r="AI69" s="891"/>
      <c r="AJ69" s="891"/>
      <c r="AK69" s="891">
        <v>7</v>
      </c>
      <c r="AL69" s="891"/>
      <c r="AM69" s="891"/>
      <c r="AN69" s="891"/>
      <c r="AO69" s="891"/>
      <c r="AP69" s="891" t="s">
        <v>585</v>
      </c>
      <c r="AQ69" s="891"/>
      <c r="AR69" s="891"/>
      <c r="AS69" s="891"/>
      <c r="AT69" s="891"/>
      <c r="AU69" s="891" t="s">
        <v>585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589</v>
      </c>
      <c r="C70" s="934"/>
      <c r="D70" s="934"/>
      <c r="E70" s="934"/>
      <c r="F70" s="934"/>
      <c r="G70" s="934"/>
      <c r="H70" s="934"/>
      <c r="I70" s="934"/>
      <c r="J70" s="934"/>
      <c r="K70" s="934"/>
      <c r="L70" s="934"/>
      <c r="M70" s="934"/>
      <c r="N70" s="934"/>
      <c r="O70" s="934"/>
      <c r="P70" s="935"/>
      <c r="Q70" s="936">
        <v>159888</v>
      </c>
      <c r="R70" s="891"/>
      <c r="S70" s="891"/>
      <c r="T70" s="891"/>
      <c r="U70" s="891"/>
      <c r="V70" s="891">
        <v>154431</v>
      </c>
      <c r="W70" s="891"/>
      <c r="X70" s="891"/>
      <c r="Y70" s="891"/>
      <c r="Z70" s="891"/>
      <c r="AA70" s="891">
        <v>5457</v>
      </c>
      <c r="AB70" s="891"/>
      <c r="AC70" s="891"/>
      <c r="AD70" s="891"/>
      <c r="AE70" s="891"/>
      <c r="AF70" s="891">
        <v>5457</v>
      </c>
      <c r="AG70" s="891"/>
      <c r="AH70" s="891"/>
      <c r="AI70" s="891"/>
      <c r="AJ70" s="891"/>
      <c r="AK70" s="891">
        <v>766</v>
      </c>
      <c r="AL70" s="891"/>
      <c r="AM70" s="891"/>
      <c r="AN70" s="891"/>
      <c r="AO70" s="891"/>
      <c r="AP70" s="891" t="s">
        <v>585</v>
      </c>
      <c r="AQ70" s="891"/>
      <c r="AR70" s="891"/>
      <c r="AS70" s="891"/>
      <c r="AT70" s="891"/>
      <c r="AU70" s="891" t="s">
        <v>585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590</v>
      </c>
      <c r="C71" s="934"/>
      <c r="D71" s="934"/>
      <c r="E71" s="934"/>
      <c r="F71" s="934"/>
      <c r="G71" s="934"/>
      <c r="H71" s="934"/>
      <c r="I71" s="934"/>
      <c r="J71" s="934"/>
      <c r="K71" s="934"/>
      <c r="L71" s="934"/>
      <c r="M71" s="934"/>
      <c r="N71" s="934"/>
      <c r="O71" s="934"/>
      <c r="P71" s="935"/>
      <c r="Q71" s="936">
        <v>43</v>
      </c>
      <c r="R71" s="891"/>
      <c r="S71" s="891"/>
      <c r="T71" s="891"/>
      <c r="U71" s="891"/>
      <c r="V71" s="891">
        <v>42</v>
      </c>
      <c r="W71" s="891"/>
      <c r="X71" s="891"/>
      <c r="Y71" s="891"/>
      <c r="Z71" s="891"/>
      <c r="AA71" s="891">
        <v>2</v>
      </c>
      <c r="AB71" s="891"/>
      <c r="AC71" s="891"/>
      <c r="AD71" s="891"/>
      <c r="AE71" s="891"/>
      <c r="AF71" s="891">
        <v>2</v>
      </c>
      <c r="AG71" s="891"/>
      <c r="AH71" s="891"/>
      <c r="AI71" s="891"/>
      <c r="AJ71" s="891"/>
      <c r="AK71" s="891">
        <v>17</v>
      </c>
      <c r="AL71" s="891"/>
      <c r="AM71" s="891"/>
      <c r="AN71" s="891"/>
      <c r="AO71" s="891"/>
      <c r="AP71" s="891" t="s">
        <v>585</v>
      </c>
      <c r="AQ71" s="891"/>
      <c r="AR71" s="891"/>
      <c r="AS71" s="891"/>
      <c r="AT71" s="891"/>
      <c r="AU71" s="891" t="s">
        <v>585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389</v>
      </c>
      <c r="B88" s="850" t="s">
        <v>424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5474</v>
      </c>
      <c r="AG88" s="902"/>
      <c r="AH88" s="902"/>
      <c r="AI88" s="902"/>
      <c r="AJ88" s="902"/>
      <c r="AK88" s="899"/>
      <c r="AL88" s="899"/>
      <c r="AM88" s="899"/>
      <c r="AN88" s="899"/>
      <c r="AO88" s="899"/>
      <c r="AP88" s="902" t="s">
        <v>585</v>
      </c>
      <c r="AQ88" s="902"/>
      <c r="AR88" s="902"/>
      <c r="AS88" s="902"/>
      <c r="AT88" s="902"/>
      <c r="AU88" s="902" t="s">
        <v>585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50" t="s">
        <v>425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t="s">
        <v>524</v>
      </c>
      <c r="CS102" s="910"/>
      <c r="CT102" s="910"/>
      <c r="CU102" s="910"/>
      <c r="CV102" s="953"/>
      <c r="CW102" s="952" t="s">
        <v>585</v>
      </c>
      <c r="CX102" s="910"/>
      <c r="CY102" s="910"/>
      <c r="CZ102" s="910"/>
      <c r="DA102" s="953"/>
      <c r="DB102" s="952">
        <v>30</v>
      </c>
      <c r="DC102" s="910"/>
      <c r="DD102" s="910"/>
      <c r="DE102" s="910"/>
      <c r="DF102" s="953"/>
      <c r="DG102" s="952" t="s">
        <v>524</v>
      </c>
      <c r="DH102" s="910"/>
      <c r="DI102" s="910"/>
      <c r="DJ102" s="910"/>
      <c r="DK102" s="953"/>
      <c r="DL102" s="952" t="s">
        <v>524</v>
      </c>
      <c r="DM102" s="910"/>
      <c r="DN102" s="910"/>
      <c r="DO102" s="910"/>
      <c r="DP102" s="953"/>
      <c r="DQ102" s="952">
        <v>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433</v>
      </c>
      <c r="AB109" s="955"/>
      <c r="AC109" s="955"/>
      <c r="AD109" s="955"/>
      <c r="AE109" s="956"/>
      <c r="AF109" s="954" t="s">
        <v>305</v>
      </c>
      <c r="AG109" s="955"/>
      <c r="AH109" s="955"/>
      <c r="AI109" s="955"/>
      <c r="AJ109" s="956"/>
      <c r="AK109" s="954" t="s">
        <v>304</v>
      </c>
      <c r="AL109" s="955"/>
      <c r="AM109" s="955"/>
      <c r="AN109" s="955"/>
      <c r="AO109" s="956"/>
      <c r="AP109" s="954" t="s">
        <v>434</v>
      </c>
      <c r="AQ109" s="955"/>
      <c r="AR109" s="955"/>
      <c r="AS109" s="955"/>
      <c r="AT109" s="957"/>
      <c r="AU109" s="974" t="s">
        <v>432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433</v>
      </c>
      <c r="BR109" s="955"/>
      <c r="BS109" s="955"/>
      <c r="BT109" s="955"/>
      <c r="BU109" s="956"/>
      <c r="BV109" s="954" t="s">
        <v>305</v>
      </c>
      <c r="BW109" s="955"/>
      <c r="BX109" s="955"/>
      <c r="BY109" s="955"/>
      <c r="BZ109" s="956"/>
      <c r="CA109" s="954" t="s">
        <v>304</v>
      </c>
      <c r="CB109" s="955"/>
      <c r="CC109" s="955"/>
      <c r="CD109" s="955"/>
      <c r="CE109" s="956"/>
      <c r="CF109" s="975" t="s">
        <v>434</v>
      </c>
      <c r="CG109" s="975"/>
      <c r="CH109" s="975"/>
      <c r="CI109" s="975"/>
      <c r="CJ109" s="975"/>
      <c r="CK109" s="954" t="s">
        <v>435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433</v>
      </c>
      <c r="DH109" s="955"/>
      <c r="DI109" s="955"/>
      <c r="DJ109" s="955"/>
      <c r="DK109" s="956"/>
      <c r="DL109" s="954" t="s">
        <v>305</v>
      </c>
      <c r="DM109" s="955"/>
      <c r="DN109" s="955"/>
      <c r="DO109" s="955"/>
      <c r="DP109" s="956"/>
      <c r="DQ109" s="954" t="s">
        <v>304</v>
      </c>
      <c r="DR109" s="955"/>
      <c r="DS109" s="955"/>
      <c r="DT109" s="955"/>
      <c r="DU109" s="956"/>
      <c r="DV109" s="954" t="s">
        <v>434</v>
      </c>
      <c r="DW109" s="955"/>
      <c r="DX109" s="955"/>
      <c r="DY109" s="955"/>
      <c r="DZ109" s="957"/>
    </row>
    <row r="110" spans="1:131" s="226" customFormat="1" ht="26.25" customHeight="1">
      <c r="A110" s="958" t="s">
        <v>436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1024694</v>
      </c>
      <c r="AB110" s="962"/>
      <c r="AC110" s="962"/>
      <c r="AD110" s="962"/>
      <c r="AE110" s="963"/>
      <c r="AF110" s="964">
        <v>987283</v>
      </c>
      <c r="AG110" s="962"/>
      <c r="AH110" s="962"/>
      <c r="AI110" s="962"/>
      <c r="AJ110" s="963"/>
      <c r="AK110" s="964">
        <v>969074</v>
      </c>
      <c r="AL110" s="962"/>
      <c r="AM110" s="962"/>
      <c r="AN110" s="962"/>
      <c r="AO110" s="963"/>
      <c r="AP110" s="965">
        <v>16.7</v>
      </c>
      <c r="AQ110" s="966"/>
      <c r="AR110" s="966"/>
      <c r="AS110" s="966"/>
      <c r="AT110" s="967"/>
      <c r="AU110" s="968" t="s">
        <v>67</v>
      </c>
      <c r="AV110" s="969"/>
      <c r="AW110" s="969"/>
      <c r="AX110" s="969"/>
      <c r="AY110" s="969"/>
      <c r="AZ110" s="1010" t="s">
        <v>437</v>
      </c>
      <c r="BA110" s="959"/>
      <c r="BB110" s="959"/>
      <c r="BC110" s="959"/>
      <c r="BD110" s="959"/>
      <c r="BE110" s="959"/>
      <c r="BF110" s="959"/>
      <c r="BG110" s="959"/>
      <c r="BH110" s="959"/>
      <c r="BI110" s="959"/>
      <c r="BJ110" s="959"/>
      <c r="BK110" s="959"/>
      <c r="BL110" s="959"/>
      <c r="BM110" s="959"/>
      <c r="BN110" s="959"/>
      <c r="BO110" s="959"/>
      <c r="BP110" s="960"/>
      <c r="BQ110" s="996">
        <v>9490591</v>
      </c>
      <c r="BR110" s="997"/>
      <c r="BS110" s="997"/>
      <c r="BT110" s="997"/>
      <c r="BU110" s="997"/>
      <c r="BV110" s="997">
        <v>9584209</v>
      </c>
      <c r="BW110" s="997"/>
      <c r="BX110" s="997"/>
      <c r="BY110" s="997"/>
      <c r="BZ110" s="997"/>
      <c r="CA110" s="997">
        <v>9598012</v>
      </c>
      <c r="CB110" s="997"/>
      <c r="CC110" s="997"/>
      <c r="CD110" s="997"/>
      <c r="CE110" s="997"/>
      <c r="CF110" s="1011">
        <v>165.1</v>
      </c>
      <c r="CG110" s="1012"/>
      <c r="CH110" s="1012"/>
      <c r="CI110" s="1012"/>
      <c r="CJ110" s="1012"/>
      <c r="CK110" s="1013" t="s">
        <v>438</v>
      </c>
      <c r="CL110" s="1014"/>
      <c r="CM110" s="993" t="s">
        <v>439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440</v>
      </c>
      <c r="DH110" s="997"/>
      <c r="DI110" s="997"/>
      <c r="DJ110" s="997"/>
      <c r="DK110" s="997"/>
      <c r="DL110" s="997" t="s">
        <v>391</v>
      </c>
      <c r="DM110" s="997"/>
      <c r="DN110" s="997"/>
      <c r="DO110" s="997"/>
      <c r="DP110" s="997"/>
      <c r="DQ110" s="997" t="s">
        <v>441</v>
      </c>
      <c r="DR110" s="997"/>
      <c r="DS110" s="997"/>
      <c r="DT110" s="997"/>
      <c r="DU110" s="997"/>
      <c r="DV110" s="998" t="s">
        <v>442</v>
      </c>
      <c r="DW110" s="998"/>
      <c r="DX110" s="998"/>
      <c r="DY110" s="998"/>
      <c r="DZ110" s="999"/>
    </row>
    <row r="111" spans="1:131" s="226" customFormat="1" ht="26.25" customHeight="1">
      <c r="A111" s="1000" t="s">
        <v>443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442</v>
      </c>
      <c r="AB111" s="1004"/>
      <c r="AC111" s="1004"/>
      <c r="AD111" s="1004"/>
      <c r="AE111" s="1005"/>
      <c r="AF111" s="1006" t="s">
        <v>440</v>
      </c>
      <c r="AG111" s="1004"/>
      <c r="AH111" s="1004"/>
      <c r="AI111" s="1004"/>
      <c r="AJ111" s="1005"/>
      <c r="AK111" s="1006" t="s">
        <v>391</v>
      </c>
      <c r="AL111" s="1004"/>
      <c r="AM111" s="1004"/>
      <c r="AN111" s="1004"/>
      <c r="AO111" s="1005"/>
      <c r="AP111" s="1007" t="s">
        <v>391</v>
      </c>
      <c r="AQ111" s="1008"/>
      <c r="AR111" s="1008"/>
      <c r="AS111" s="1008"/>
      <c r="AT111" s="1009"/>
      <c r="AU111" s="970"/>
      <c r="AV111" s="971"/>
      <c r="AW111" s="971"/>
      <c r="AX111" s="971"/>
      <c r="AY111" s="971"/>
      <c r="AZ111" s="1019" t="s">
        <v>444</v>
      </c>
      <c r="BA111" s="1020"/>
      <c r="BB111" s="1020"/>
      <c r="BC111" s="1020"/>
      <c r="BD111" s="1020"/>
      <c r="BE111" s="1020"/>
      <c r="BF111" s="1020"/>
      <c r="BG111" s="1020"/>
      <c r="BH111" s="1020"/>
      <c r="BI111" s="1020"/>
      <c r="BJ111" s="1020"/>
      <c r="BK111" s="1020"/>
      <c r="BL111" s="1020"/>
      <c r="BM111" s="1020"/>
      <c r="BN111" s="1020"/>
      <c r="BO111" s="1020"/>
      <c r="BP111" s="1021"/>
      <c r="BQ111" s="989">
        <v>1239</v>
      </c>
      <c r="BR111" s="990"/>
      <c r="BS111" s="990"/>
      <c r="BT111" s="990"/>
      <c r="BU111" s="990"/>
      <c r="BV111" s="990">
        <v>406</v>
      </c>
      <c r="BW111" s="990"/>
      <c r="BX111" s="990"/>
      <c r="BY111" s="990"/>
      <c r="BZ111" s="990"/>
      <c r="CA111" s="990">
        <v>406</v>
      </c>
      <c r="CB111" s="990"/>
      <c r="CC111" s="990"/>
      <c r="CD111" s="990"/>
      <c r="CE111" s="990"/>
      <c r="CF111" s="984">
        <v>0</v>
      </c>
      <c r="CG111" s="985"/>
      <c r="CH111" s="985"/>
      <c r="CI111" s="985"/>
      <c r="CJ111" s="985"/>
      <c r="CK111" s="1015"/>
      <c r="CL111" s="1016"/>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391</v>
      </c>
      <c r="DH111" s="990"/>
      <c r="DI111" s="990"/>
      <c r="DJ111" s="990"/>
      <c r="DK111" s="990"/>
      <c r="DL111" s="990" t="s">
        <v>440</v>
      </c>
      <c r="DM111" s="990"/>
      <c r="DN111" s="990"/>
      <c r="DO111" s="990"/>
      <c r="DP111" s="990"/>
      <c r="DQ111" s="990" t="s">
        <v>440</v>
      </c>
      <c r="DR111" s="990"/>
      <c r="DS111" s="990"/>
      <c r="DT111" s="990"/>
      <c r="DU111" s="990"/>
      <c r="DV111" s="991" t="s">
        <v>391</v>
      </c>
      <c r="DW111" s="991"/>
      <c r="DX111" s="991"/>
      <c r="DY111" s="991"/>
      <c r="DZ111" s="992"/>
    </row>
    <row r="112" spans="1:131" s="226" customFormat="1" ht="26.25" customHeight="1">
      <c r="A112" s="1022" t="s">
        <v>446</v>
      </c>
      <c r="B112" s="1023"/>
      <c r="C112" s="1020" t="s">
        <v>447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391</v>
      </c>
      <c r="AB112" s="1029"/>
      <c r="AC112" s="1029"/>
      <c r="AD112" s="1029"/>
      <c r="AE112" s="1030"/>
      <c r="AF112" s="1031" t="s">
        <v>440</v>
      </c>
      <c r="AG112" s="1029"/>
      <c r="AH112" s="1029"/>
      <c r="AI112" s="1029"/>
      <c r="AJ112" s="1030"/>
      <c r="AK112" s="1031" t="s">
        <v>441</v>
      </c>
      <c r="AL112" s="1029"/>
      <c r="AM112" s="1029"/>
      <c r="AN112" s="1029"/>
      <c r="AO112" s="1030"/>
      <c r="AP112" s="1032" t="s">
        <v>440</v>
      </c>
      <c r="AQ112" s="1033"/>
      <c r="AR112" s="1033"/>
      <c r="AS112" s="1033"/>
      <c r="AT112" s="1034"/>
      <c r="AU112" s="970"/>
      <c r="AV112" s="971"/>
      <c r="AW112" s="971"/>
      <c r="AX112" s="971"/>
      <c r="AY112" s="971"/>
      <c r="AZ112" s="1019" t="s">
        <v>448</v>
      </c>
      <c r="BA112" s="1020"/>
      <c r="BB112" s="1020"/>
      <c r="BC112" s="1020"/>
      <c r="BD112" s="1020"/>
      <c r="BE112" s="1020"/>
      <c r="BF112" s="1020"/>
      <c r="BG112" s="1020"/>
      <c r="BH112" s="1020"/>
      <c r="BI112" s="1020"/>
      <c r="BJ112" s="1020"/>
      <c r="BK112" s="1020"/>
      <c r="BL112" s="1020"/>
      <c r="BM112" s="1020"/>
      <c r="BN112" s="1020"/>
      <c r="BO112" s="1020"/>
      <c r="BP112" s="1021"/>
      <c r="BQ112" s="989">
        <v>3298284</v>
      </c>
      <c r="BR112" s="990"/>
      <c r="BS112" s="990"/>
      <c r="BT112" s="990"/>
      <c r="BU112" s="990"/>
      <c r="BV112" s="990">
        <v>3301951</v>
      </c>
      <c r="BW112" s="990"/>
      <c r="BX112" s="990"/>
      <c r="BY112" s="990"/>
      <c r="BZ112" s="990"/>
      <c r="CA112" s="990">
        <v>3258290</v>
      </c>
      <c r="CB112" s="990"/>
      <c r="CC112" s="990"/>
      <c r="CD112" s="990"/>
      <c r="CE112" s="990"/>
      <c r="CF112" s="984">
        <v>56.1</v>
      </c>
      <c r="CG112" s="985"/>
      <c r="CH112" s="985"/>
      <c r="CI112" s="985"/>
      <c r="CJ112" s="985"/>
      <c r="CK112" s="1015"/>
      <c r="CL112" s="1016"/>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391</v>
      </c>
      <c r="DH112" s="990"/>
      <c r="DI112" s="990"/>
      <c r="DJ112" s="990"/>
      <c r="DK112" s="990"/>
      <c r="DL112" s="990" t="s">
        <v>450</v>
      </c>
      <c r="DM112" s="990"/>
      <c r="DN112" s="990"/>
      <c r="DO112" s="990"/>
      <c r="DP112" s="990"/>
      <c r="DQ112" s="990" t="s">
        <v>440</v>
      </c>
      <c r="DR112" s="990"/>
      <c r="DS112" s="990"/>
      <c r="DT112" s="990"/>
      <c r="DU112" s="990"/>
      <c r="DV112" s="991" t="s">
        <v>440</v>
      </c>
      <c r="DW112" s="991"/>
      <c r="DX112" s="991"/>
      <c r="DY112" s="991"/>
      <c r="DZ112" s="992"/>
    </row>
    <row r="113" spans="1:130" s="226" customFormat="1" ht="26.25" customHeight="1">
      <c r="A113" s="1024"/>
      <c r="B113" s="1025"/>
      <c r="C113" s="1020" t="s">
        <v>451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220211</v>
      </c>
      <c r="AB113" s="1004"/>
      <c r="AC113" s="1004"/>
      <c r="AD113" s="1004"/>
      <c r="AE113" s="1005"/>
      <c r="AF113" s="1006">
        <v>258418</v>
      </c>
      <c r="AG113" s="1004"/>
      <c r="AH113" s="1004"/>
      <c r="AI113" s="1004"/>
      <c r="AJ113" s="1005"/>
      <c r="AK113" s="1006">
        <v>257158</v>
      </c>
      <c r="AL113" s="1004"/>
      <c r="AM113" s="1004"/>
      <c r="AN113" s="1004"/>
      <c r="AO113" s="1005"/>
      <c r="AP113" s="1007">
        <v>4.4000000000000004</v>
      </c>
      <c r="AQ113" s="1008"/>
      <c r="AR113" s="1008"/>
      <c r="AS113" s="1008"/>
      <c r="AT113" s="1009"/>
      <c r="AU113" s="970"/>
      <c r="AV113" s="971"/>
      <c r="AW113" s="971"/>
      <c r="AX113" s="971"/>
      <c r="AY113" s="971"/>
      <c r="AZ113" s="1019" t="s">
        <v>452</v>
      </c>
      <c r="BA113" s="1020"/>
      <c r="BB113" s="1020"/>
      <c r="BC113" s="1020"/>
      <c r="BD113" s="1020"/>
      <c r="BE113" s="1020"/>
      <c r="BF113" s="1020"/>
      <c r="BG113" s="1020"/>
      <c r="BH113" s="1020"/>
      <c r="BI113" s="1020"/>
      <c r="BJ113" s="1020"/>
      <c r="BK113" s="1020"/>
      <c r="BL113" s="1020"/>
      <c r="BM113" s="1020"/>
      <c r="BN113" s="1020"/>
      <c r="BO113" s="1020"/>
      <c r="BP113" s="1021"/>
      <c r="BQ113" s="989">
        <v>32067</v>
      </c>
      <c r="BR113" s="990"/>
      <c r="BS113" s="990"/>
      <c r="BT113" s="990"/>
      <c r="BU113" s="990"/>
      <c r="BV113" s="990">
        <v>14100</v>
      </c>
      <c r="BW113" s="990"/>
      <c r="BX113" s="990"/>
      <c r="BY113" s="990"/>
      <c r="BZ113" s="990"/>
      <c r="CA113" s="990" t="s">
        <v>440</v>
      </c>
      <c r="CB113" s="990"/>
      <c r="CC113" s="990"/>
      <c r="CD113" s="990"/>
      <c r="CE113" s="990"/>
      <c r="CF113" s="984" t="s">
        <v>440</v>
      </c>
      <c r="CG113" s="985"/>
      <c r="CH113" s="985"/>
      <c r="CI113" s="985"/>
      <c r="CJ113" s="985"/>
      <c r="CK113" s="1015"/>
      <c r="CL113" s="1016"/>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440</v>
      </c>
      <c r="DH113" s="1029"/>
      <c r="DI113" s="1029"/>
      <c r="DJ113" s="1029"/>
      <c r="DK113" s="1030"/>
      <c r="DL113" s="1031" t="s">
        <v>440</v>
      </c>
      <c r="DM113" s="1029"/>
      <c r="DN113" s="1029"/>
      <c r="DO113" s="1029"/>
      <c r="DP113" s="1030"/>
      <c r="DQ113" s="1031" t="s">
        <v>440</v>
      </c>
      <c r="DR113" s="1029"/>
      <c r="DS113" s="1029"/>
      <c r="DT113" s="1029"/>
      <c r="DU113" s="1030"/>
      <c r="DV113" s="1032" t="s">
        <v>440</v>
      </c>
      <c r="DW113" s="1033"/>
      <c r="DX113" s="1033"/>
      <c r="DY113" s="1033"/>
      <c r="DZ113" s="1034"/>
    </row>
    <row r="114" spans="1:130" s="226" customFormat="1" ht="26.25" customHeight="1">
      <c r="A114" s="1024"/>
      <c r="B114" s="1025"/>
      <c r="C114" s="1020" t="s">
        <v>454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19730</v>
      </c>
      <c r="AB114" s="1029"/>
      <c r="AC114" s="1029"/>
      <c r="AD114" s="1029"/>
      <c r="AE114" s="1030"/>
      <c r="AF114" s="1031">
        <v>18088</v>
      </c>
      <c r="AG114" s="1029"/>
      <c r="AH114" s="1029"/>
      <c r="AI114" s="1029"/>
      <c r="AJ114" s="1030"/>
      <c r="AK114" s="1031">
        <v>14126</v>
      </c>
      <c r="AL114" s="1029"/>
      <c r="AM114" s="1029"/>
      <c r="AN114" s="1029"/>
      <c r="AO114" s="1030"/>
      <c r="AP114" s="1032">
        <v>0.2</v>
      </c>
      <c r="AQ114" s="1033"/>
      <c r="AR114" s="1033"/>
      <c r="AS114" s="1033"/>
      <c r="AT114" s="1034"/>
      <c r="AU114" s="970"/>
      <c r="AV114" s="971"/>
      <c r="AW114" s="971"/>
      <c r="AX114" s="971"/>
      <c r="AY114" s="971"/>
      <c r="AZ114" s="1019" t="s">
        <v>455</v>
      </c>
      <c r="BA114" s="1020"/>
      <c r="BB114" s="1020"/>
      <c r="BC114" s="1020"/>
      <c r="BD114" s="1020"/>
      <c r="BE114" s="1020"/>
      <c r="BF114" s="1020"/>
      <c r="BG114" s="1020"/>
      <c r="BH114" s="1020"/>
      <c r="BI114" s="1020"/>
      <c r="BJ114" s="1020"/>
      <c r="BK114" s="1020"/>
      <c r="BL114" s="1020"/>
      <c r="BM114" s="1020"/>
      <c r="BN114" s="1020"/>
      <c r="BO114" s="1020"/>
      <c r="BP114" s="1021"/>
      <c r="BQ114" s="989">
        <v>1763147</v>
      </c>
      <c r="BR114" s="990"/>
      <c r="BS114" s="990"/>
      <c r="BT114" s="990"/>
      <c r="BU114" s="990"/>
      <c r="BV114" s="990">
        <v>1756958</v>
      </c>
      <c r="BW114" s="990"/>
      <c r="BX114" s="990"/>
      <c r="BY114" s="990"/>
      <c r="BZ114" s="990"/>
      <c r="CA114" s="990">
        <v>1681172</v>
      </c>
      <c r="CB114" s="990"/>
      <c r="CC114" s="990"/>
      <c r="CD114" s="990"/>
      <c r="CE114" s="990"/>
      <c r="CF114" s="984">
        <v>28.9</v>
      </c>
      <c r="CG114" s="985"/>
      <c r="CH114" s="985"/>
      <c r="CI114" s="985"/>
      <c r="CJ114" s="985"/>
      <c r="CK114" s="1015"/>
      <c r="CL114" s="1016"/>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440</v>
      </c>
      <c r="DH114" s="1029"/>
      <c r="DI114" s="1029"/>
      <c r="DJ114" s="1029"/>
      <c r="DK114" s="1030"/>
      <c r="DL114" s="1031" t="s">
        <v>441</v>
      </c>
      <c r="DM114" s="1029"/>
      <c r="DN114" s="1029"/>
      <c r="DO114" s="1029"/>
      <c r="DP114" s="1030"/>
      <c r="DQ114" s="1031" t="s">
        <v>440</v>
      </c>
      <c r="DR114" s="1029"/>
      <c r="DS114" s="1029"/>
      <c r="DT114" s="1029"/>
      <c r="DU114" s="1030"/>
      <c r="DV114" s="1032" t="s">
        <v>450</v>
      </c>
      <c r="DW114" s="1033"/>
      <c r="DX114" s="1033"/>
      <c r="DY114" s="1033"/>
      <c r="DZ114" s="1034"/>
    </row>
    <row r="115" spans="1:130" s="226" customFormat="1" ht="26.25" customHeight="1">
      <c r="A115" s="1024"/>
      <c r="B115" s="1025"/>
      <c r="C115" s="1020" t="s">
        <v>457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1045</v>
      </c>
      <c r="AB115" s="1004"/>
      <c r="AC115" s="1004"/>
      <c r="AD115" s="1004"/>
      <c r="AE115" s="1005"/>
      <c r="AF115" s="1006">
        <v>833</v>
      </c>
      <c r="AG115" s="1004"/>
      <c r="AH115" s="1004"/>
      <c r="AI115" s="1004"/>
      <c r="AJ115" s="1005"/>
      <c r="AK115" s="1006">
        <v>406</v>
      </c>
      <c r="AL115" s="1004"/>
      <c r="AM115" s="1004"/>
      <c r="AN115" s="1004"/>
      <c r="AO115" s="1005"/>
      <c r="AP115" s="1007">
        <v>0</v>
      </c>
      <c r="AQ115" s="1008"/>
      <c r="AR115" s="1008"/>
      <c r="AS115" s="1008"/>
      <c r="AT115" s="1009"/>
      <c r="AU115" s="970"/>
      <c r="AV115" s="971"/>
      <c r="AW115" s="971"/>
      <c r="AX115" s="971"/>
      <c r="AY115" s="971"/>
      <c r="AZ115" s="1019" t="s">
        <v>458</v>
      </c>
      <c r="BA115" s="1020"/>
      <c r="BB115" s="1020"/>
      <c r="BC115" s="1020"/>
      <c r="BD115" s="1020"/>
      <c r="BE115" s="1020"/>
      <c r="BF115" s="1020"/>
      <c r="BG115" s="1020"/>
      <c r="BH115" s="1020"/>
      <c r="BI115" s="1020"/>
      <c r="BJ115" s="1020"/>
      <c r="BK115" s="1020"/>
      <c r="BL115" s="1020"/>
      <c r="BM115" s="1020"/>
      <c r="BN115" s="1020"/>
      <c r="BO115" s="1020"/>
      <c r="BP115" s="1021"/>
      <c r="BQ115" s="989" t="s">
        <v>440</v>
      </c>
      <c r="BR115" s="990"/>
      <c r="BS115" s="990"/>
      <c r="BT115" s="990"/>
      <c r="BU115" s="990"/>
      <c r="BV115" s="990">
        <v>3000</v>
      </c>
      <c r="BW115" s="990"/>
      <c r="BX115" s="990"/>
      <c r="BY115" s="990"/>
      <c r="BZ115" s="990"/>
      <c r="CA115" s="990">
        <v>3000</v>
      </c>
      <c r="CB115" s="990"/>
      <c r="CC115" s="990"/>
      <c r="CD115" s="990"/>
      <c r="CE115" s="990"/>
      <c r="CF115" s="984">
        <v>0.1</v>
      </c>
      <c r="CG115" s="985"/>
      <c r="CH115" s="985"/>
      <c r="CI115" s="985"/>
      <c r="CJ115" s="985"/>
      <c r="CK115" s="1015"/>
      <c r="CL115" s="1016"/>
      <c r="CM115" s="1019" t="s">
        <v>459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391</v>
      </c>
      <c r="DM115" s="1029"/>
      <c r="DN115" s="1029"/>
      <c r="DO115" s="1029"/>
      <c r="DP115" s="1030"/>
      <c r="DQ115" s="1031" t="s">
        <v>440</v>
      </c>
      <c r="DR115" s="1029"/>
      <c r="DS115" s="1029"/>
      <c r="DT115" s="1029"/>
      <c r="DU115" s="1030"/>
      <c r="DV115" s="1032" t="s">
        <v>440</v>
      </c>
      <c r="DW115" s="1033"/>
      <c r="DX115" s="1033"/>
      <c r="DY115" s="1033"/>
      <c r="DZ115" s="1034"/>
    </row>
    <row r="116" spans="1:130" s="226" customFormat="1" ht="26.25" customHeight="1">
      <c r="A116" s="1026"/>
      <c r="B116" s="1027"/>
      <c r="C116" s="1035" t="s">
        <v>460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440</v>
      </c>
      <c r="AB116" s="1029"/>
      <c r="AC116" s="1029"/>
      <c r="AD116" s="1029"/>
      <c r="AE116" s="1030"/>
      <c r="AF116" s="1031" t="s">
        <v>441</v>
      </c>
      <c r="AG116" s="1029"/>
      <c r="AH116" s="1029"/>
      <c r="AI116" s="1029"/>
      <c r="AJ116" s="1030"/>
      <c r="AK116" s="1031" t="s">
        <v>440</v>
      </c>
      <c r="AL116" s="1029"/>
      <c r="AM116" s="1029"/>
      <c r="AN116" s="1029"/>
      <c r="AO116" s="1030"/>
      <c r="AP116" s="1032" t="s">
        <v>440</v>
      </c>
      <c r="AQ116" s="1033"/>
      <c r="AR116" s="1033"/>
      <c r="AS116" s="1033"/>
      <c r="AT116" s="1034"/>
      <c r="AU116" s="970"/>
      <c r="AV116" s="971"/>
      <c r="AW116" s="971"/>
      <c r="AX116" s="971"/>
      <c r="AY116" s="971"/>
      <c r="AZ116" s="1037" t="s">
        <v>461</v>
      </c>
      <c r="BA116" s="1038"/>
      <c r="BB116" s="1038"/>
      <c r="BC116" s="1038"/>
      <c r="BD116" s="1038"/>
      <c r="BE116" s="1038"/>
      <c r="BF116" s="1038"/>
      <c r="BG116" s="1038"/>
      <c r="BH116" s="1038"/>
      <c r="BI116" s="1038"/>
      <c r="BJ116" s="1038"/>
      <c r="BK116" s="1038"/>
      <c r="BL116" s="1038"/>
      <c r="BM116" s="1038"/>
      <c r="BN116" s="1038"/>
      <c r="BO116" s="1038"/>
      <c r="BP116" s="1039"/>
      <c r="BQ116" s="989" t="s">
        <v>440</v>
      </c>
      <c r="BR116" s="990"/>
      <c r="BS116" s="990"/>
      <c r="BT116" s="990"/>
      <c r="BU116" s="990"/>
      <c r="BV116" s="990">
        <v>3000</v>
      </c>
      <c r="BW116" s="990"/>
      <c r="BX116" s="990"/>
      <c r="BY116" s="990"/>
      <c r="BZ116" s="990"/>
      <c r="CA116" s="990" t="s">
        <v>440</v>
      </c>
      <c r="CB116" s="990"/>
      <c r="CC116" s="990"/>
      <c r="CD116" s="990"/>
      <c r="CE116" s="990"/>
      <c r="CF116" s="984" t="s">
        <v>440</v>
      </c>
      <c r="CG116" s="985"/>
      <c r="CH116" s="985"/>
      <c r="CI116" s="985"/>
      <c r="CJ116" s="985"/>
      <c r="CK116" s="1015"/>
      <c r="CL116" s="1016"/>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440</v>
      </c>
      <c r="DH116" s="1029"/>
      <c r="DI116" s="1029"/>
      <c r="DJ116" s="1029"/>
      <c r="DK116" s="1030"/>
      <c r="DL116" s="1031" t="s">
        <v>440</v>
      </c>
      <c r="DM116" s="1029"/>
      <c r="DN116" s="1029"/>
      <c r="DO116" s="1029"/>
      <c r="DP116" s="1030"/>
      <c r="DQ116" s="1031" t="s">
        <v>440</v>
      </c>
      <c r="DR116" s="1029"/>
      <c r="DS116" s="1029"/>
      <c r="DT116" s="1029"/>
      <c r="DU116" s="1030"/>
      <c r="DV116" s="1032" t="s">
        <v>440</v>
      </c>
      <c r="DW116" s="1033"/>
      <c r="DX116" s="1033"/>
      <c r="DY116" s="1033"/>
      <c r="DZ116" s="1034"/>
    </row>
    <row r="117" spans="1:130" s="226" customFormat="1" ht="26.25" customHeight="1">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463</v>
      </c>
      <c r="Z117" s="956"/>
      <c r="AA117" s="1046">
        <v>1265680</v>
      </c>
      <c r="AB117" s="1047"/>
      <c r="AC117" s="1047"/>
      <c r="AD117" s="1047"/>
      <c r="AE117" s="1048"/>
      <c r="AF117" s="1049">
        <v>1264622</v>
      </c>
      <c r="AG117" s="1047"/>
      <c r="AH117" s="1047"/>
      <c r="AI117" s="1047"/>
      <c r="AJ117" s="1048"/>
      <c r="AK117" s="1049">
        <v>1240764</v>
      </c>
      <c r="AL117" s="1047"/>
      <c r="AM117" s="1047"/>
      <c r="AN117" s="1047"/>
      <c r="AO117" s="1048"/>
      <c r="AP117" s="1050"/>
      <c r="AQ117" s="1051"/>
      <c r="AR117" s="1051"/>
      <c r="AS117" s="1051"/>
      <c r="AT117" s="1052"/>
      <c r="AU117" s="970"/>
      <c r="AV117" s="971"/>
      <c r="AW117" s="971"/>
      <c r="AX117" s="971"/>
      <c r="AY117" s="971"/>
      <c r="AZ117" s="1037" t="s">
        <v>464</v>
      </c>
      <c r="BA117" s="1038"/>
      <c r="BB117" s="1038"/>
      <c r="BC117" s="1038"/>
      <c r="BD117" s="1038"/>
      <c r="BE117" s="1038"/>
      <c r="BF117" s="1038"/>
      <c r="BG117" s="1038"/>
      <c r="BH117" s="1038"/>
      <c r="BI117" s="1038"/>
      <c r="BJ117" s="1038"/>
      <c r="BK117" s="1038"/>
      <c r="BL117" s="1038"/>
      <c r="BM117" s="1038"/>
      <c r="BN117" s="1038"/>
      <c r="BO117" s="1038"/>
      <c r="BP117" s="1039"/>
      <c r="BQ117" s="989" t="s">
        <v>440</v>
      </c>
      <c r="BR117" s="990"/>
      <c r="BS117" s="990"/>
      <c r="BT117" s="990"/>
      <c r="BU117" s="990"/>
      <c r="BV117" s="990" t="s">
        <v>450</v>
      </c>
      <c r="BW117" s="990"/>
      <c r="BX117" s="990"/>
      <c r="BY117" s="990"/>
      <c r="BZ117" s="990"/>
      <c r="CA117" s="990" t="s">
        <v>391</v>
      </c>
      <c r="CB117" s="990"/>
      <c r="CC117" s="990"/>
      <c r="CD117" s="990"/>
      <c r="CE117" s="990"/>
      <c r="CF117" s="984" t="s">
        <v>391</v>
      </c>
      <c r="CG117" s="985"/>
      <c r="CH117" s="985"/>
      <c r="CI117" s="985"/>
      <c r="CJ117" s="985"/>
      <c r="CK117" s="1015"/>
      <c r="CL117" s="1016"/>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450</v>
      </c>
      <c r="DH117" s="1029"/>
      <c r="DI117" s="1029"/>
      <c r="DJ117" s="1029"/>
      <c r="DK117" s="1030"/>
      <c r="DL117" s="1031" t="s">
        <v>450</v>
      </c>
      <c r="DM117" s="1029"/>
      <c r="DN117" s="1029"/>
      <c r="DO117" s="1029"/>
      <c r="DP117" s="1030"/>
      <c r="DQ117" s="1031" t="s">
        <v>450</v>
      </c>
      <c r="DR117" s="1029"/>
      <c r="DS117" s="1029"/>
      <c r="DT117" s="1029"/>
      <c r="DU117" s="1030"/>
      <c r="DV117" s="1032" t="s">
        <v>450</v>
      </c>
      <c r="DW117" s="1033"/>
      <c r="DX117" s="1033"/>
      <c r="DY117" s="1033"/>
      <c r="DZ117" s="1034"/>
    </row>
    <row r="118" spans="1:130" s="226" customFormat="1" ht="26.25" customHeight="1">
      <c r="A118" s="974" t="s">
        <v>435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433</v>
      </c>
      <c r="AB118" s="955"/>
      <c r="AC118" s="955"/>
      <c r="AD118" s="955"/>
      <c r="AE118" s="956"/>
      <c r="AF118" s="954" t="s">
        <v>305</v>
      </c>
      <c r="AG118" s="955"/>
      <c r="AH118" s="955"/>
      <c r="AI118" s="955"/>
      <c r="AJ118" s="956"/>
      <c r="AK118" s="954" t="s">
        <v>304</v>
      </c>
      <c r="AL118" s="955"/>
      <c r="AM118" s="955"/>
      <c r="AN118" s="955"/>
      <c r="AO118" s="956"/>
      <c r="AP118" s="1041" t="s">
        <v>434</v>
      </c>
      <c r="AQ118" s="1042"/>
      <c r="AR118" s="1042"/>
      <c r="AS118" s="1042"/>
      <c r="AT118" s="1043"/>
      <c r="AU118" s="970"/>
      <c r="AV118" s="971"/>
      <c r="AW118" s="971"/>
      <c r="AX118" s="971"/>
      <c r="AY118" s="971"/>
      <c r="AZ118" s="1044" t="s">
        <v>466</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440</v>
      </c>
      <c r="BW118" s="1068"/>
      <c r="BX118" s="1068"/>
      <c r="BY118" s="1068"/>
      <c r="BZ118" s="1068"/>
      <c r="CA118" s="1068" t="s">
        <v>440</v>
      </c>
      <c r="CB118" s="1068"/>
      <c r="CC118" s="1068"/>
      <c r="CD118" s="1068"/>
      <c r="CE118" s="1068"/>
      <c r="CF118" s="984" t="s">
        <v>440</v>
      </c>
      <c r="CG118" s="985"/>
      <c r="CH118" s="985"/>
      <c r="CI118" s="985"/>
      <c r="CJ118" s="985"/>
      <c r="CK118" s="1015"/>
      <c r="CL118" s="1016"/>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440</v>
      </c>
      <c r="DH118" s="1029"/>
      <c r="DI118" s="1029"/>
      <c r="DJ118" s="1029"/>
      <c r="DK118" s="1030"/>
      <c r="DL118" s="1031" t="s">
        <v>440</v>
      </c>
      <c r="DM118" s="1029"/>
      <c r="DN118" s="1029"/>
      <c r="DO118" s="1029"/>
      <c r="DP118" s="1030"/>
      <c r="DQ118" s="1031" t="s">
        <v>440</v>
      </c>
      <c r="DR118" s="1029"/>
      <c r="DS118" s="1029"/>
      <c r="DT118" s="1029"/>
      <c r="DU118" s="1030"/>
      <c r="DV118" s="1032" t="s">
        <v>440</v>
      </c>
      <c r="DW118" s="1033"/>
      <c r="DX118" s="1033"/>
      <c r="DY118" s="1033"/>
      <c r="DZ118" s="1034"/>
    </row>
    <row r="119" spans="1:130" s="226" customFormat="1" ht="26.25" customHeight="1">
      <c r="A119" s="1128" t="s">
        <v>438</v>
      </c>
      <c r="B119" s="1014"/>
      <c r="C119" s="993" t="s">
        <v>439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440</v>
      </c>
      <c r="AB119" s="962"/>
      <c r="AC119" s="962"/>
      <c r="AD119" s="962"/>
      <c r="AE119" s="963"/>
      <c r="AF119" s="964" t="s">
        <v>450</v>
      </c>
      <c r="AG119" s="962"/>
      <c r="AH119" s="962"/>
      <c r="AI119" s="962"/>
      <c r="AJ119" s="963"/>
      <c r="AK119" s="964" t="s">
        <v>450</v>
      </c>
      <c r="AL119" s="962"/>
      <c r="AM119" s="962"/>
      <c r="AN119" s="962"/>
      <c r="AO119" s="963"/>
      <c r="AP119" s="965" t="s">
        <v>391</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468</v>
      </c>
      <c r="BP119" s="1076"/>
      <c r="BQ119" s="1067">
        <v>14585328</v>
      </c>
      <c r="BR119" s="1068"/>
      <c r="BS119" s="1068"/>
      <c r="BT119" s="1068"/>
      <c r="BU119" s="1068"/>
      <c r="BV119" s="1068">
        <v>14660624</v>
      </c>
      <c r="BW119" s="1068"/>
      <c r="BX119" s="1068"/>
      <c r="BY119" s="1068"/>
      <c r="BZ119" s="1068"/>
      <c r="CA119" s="1068">
        <v>14540880</v>
      </c>
      <c r="CB119" s="1068"/>
      <c r="CC119" s="1068"/>
      <c r="CD119" s="1068"/>
      <c r="CE119" s="1068"/>
      <c r="CF119" s="1069"/>
      <c r="CG119" s="1070"/>
      <c r="CH119" s="1070"/>
      <c r="CI119" s="1070"/>
      <c r="CJ119" s="1071"/>
      <c r="CK119" s="1017"/>
      <c r="CL119" s="1018"/>
      <c r="CM119" s="1072" t="s">
        <v>469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1239</v>
      </c>
      <c r="DH119" s="1054"/>
      <c r="DI119" s="1054"/>
      <c r="DJ119" s="1054"/>
      <c r="DK119" s="1055"/>
      <c r="DL119" s="1053">
        <v>406</v>
      </c>
      <c r="DM119" s="1054"/>
      <c r="DN119" s="1054"/>
      <c r="DO119" s="1054"/>
      <c r="DP119" s="1055"/>
      <c r="DQ119" s="1053">
        <v>406</v>
      </c>
      <c r="DR119" s="1054"/>
      <c r="DS119" s="1054"/>
      <c r="DT119" s="1054"/>
      <c r="DU119" s="1055"/>
      <c r="DV119" s="1056">
        <v>0</v>
      </c>
      <c r="DW119" s="1057"/>
      <c r="DX119" s="1057"/>
      <c r="DY119" s="1057"/>
      <c r="DZ119" s="1058"/>
    </row>
    <row r="120" spans="1:130" s="226" customFormat="1" ht="26.25" customHeight="1">
      <c r="A120" s="1129"/>
      <c r="B120" s="1016"/>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440</v>
      </c>
      <c r="AB120" s="1029"/>
      <c r="AC120" s="1029"/>
      <c r="AD120" s="1029"/>
      <c r="AE120" s="1030"/>
      <c r="AF120" s="1031" t="s">
        <v>440</v>
      </c>
      <c r="AG120" s="1029"/>
      <c r="AH120" s="1029"/>
      <c r="AI120" s="1029"/>
      <c r="AJ120" s="1030"/>
      <c r="AK120" s="1031" t="s">
        <v>440</v>
      </c>
      <c r="AL120" s="1029"/>
      <c r="AM120" s="1029"/>
      <c r="AN120" s="1029"/>
      <c r="AO120" s="1030"/>
      <c r="AP120" s="1032" t="s">
        <v>440</v>
      </c>
      <c r="AQ120" s="1033"/>
      <c r="AR120" s="1033"/>
      <c r="AS120" s="1033"/>
      <c r="AT120" s="1034"/>
      <c r="AU120" s="1059" t="s">
        <v>470</v>
      </c>
      <c r="AV120" s="1060"/>
      <c r="AW120" s="1060"/>
      <c r="AX120" s="1060"/>
      <c r="AY120" s="1061"/>
      <c r="AZ120" s="1010" t="s">
        <v>471</v>
      </c>
      <c r="BA120" s="959"/>
      <c r="BB120" s="959"/>
      <c r="BC120" s="959"/>
      <c r="BD120" s="959"/>
      <c r="BE120" s="959"/>
      <c r="BF120" s="959"/>
      <c r="BG120" s="959"/>
      <c r="BH120" s="959"/>
      <c r="BI120" s="959"/>
      <c r="BJ120" s="959"/>
      <c r="BK120" s="959"/>
      <c r="BL120" s="959"/>
      <c r="BM120" s="959"/>
      <c r="BN120" s="959"/>
      <c r="BO120" s="959"/>
      <c r="BP120" s="960"/>
      <c r="BQ120" s="996">
        <v>3791696</v>
      </c>
      <c r="BR120" s="997"/>
      <c r="BS120" s="997"/>
      <c r="BT120" s="997"/>
      <c r="BU120" s="997"/>
      <c r="BV120" s="997">
        <v>3838048</v>
      </c>
      <c r="BW120" s="997"/>
      <c r="BX120" s="997"/>
      <c r="BY120" s="997"/>
      <c r="BZ120" s="997"/>
      <c r="CA120" s="997">
        <v>3838048</v>
      </c>
      <c r="CB120" s="997"/>
      <c r="CC120" s="997"/>
      <c r="CD120" s="997"/>
      <c r="CE120" s="997"/>
      <c r="CF120" s="1011">
        <v>66</v>
      </c>
      <c r="CG120" s="1012"/>
      <c r="CH120" s="1012"/>
      <c r="CI120" s="1012"/>
      <c r="CJ120" s="1012"/>
      <c r="CK120" s="1077" t="s">
        <v>472</v>
      </c>
      <c r="CL120" s="1078"/>
      <c r="CM120" s="1078"/>
      <c r="CN120" s="1078"/>
      <c r="CO120" s="1079"/>
      <c r="CP120" s="1085" t="s">
        <v>473</v>
      </c>
      <c r="CQ120" s="1086"/>
      <c r="CR120" s="1086"/>
      <c r="CS120" s="1086"/>
      <c r="CT120" s="1086"/>
      <c r="CU120" s="1086"/>
      <c r="CV120" s="1086"/>
      <c r="CW120" s="1086"/>
      <c r="CX120" s="1086"/>
      <c r="CY120" s="1086"/>
      <c r="CZ120" s="1086"/>
      <c r="DA120" s="1086"/>
      <c r="DB120" s="1086"/>
      <c r="DC120" s="1086"/>
      <c r="DD120" s="1086"/>
      <c r="DE120" s="1086"/>
      <c r="DF120" s="1087"/>
      <c r="DG120" s="996">
        <v>1727100</v>
      </c>
      <c r="DH120" s="997"/>
      <c r="DI120" s="997"/>
      <c r="DJ120" s="997"/>
      <c r="DK120" s="997"/>
      <c r="DL120" s="997">
        <v>1640578</v>
      </c>
      <c r="DM120" s="997"/>
      <c r="DN120" s="997"/>
      <c r="DO120" s="997"/>
      <c r="DP120" s="997"/>
      <c r="DQ120" s="997">
        <v>1534782</v>
      </c>
      <c r="DR120" s="997"/>
      <c r="DS120" s="997"/>
      <c r="DT120" s="997"/>
      <c r="DU120" s="997"/>
      <c r="DV120" s="998">
        <v>26.4</v>
      </c>
      <c r="DW120" s="998"/>
      <c r="DX120" s="998"/>
      <c r="DY120" s="998"/>
      <c r="DZ120" s="999"/>
    </row>
    <row r="121" spans="1:130" s="226" customFormat="1" ht="26.25" customHeight="1">
      <c r="A121" s="1129"/>
      <c r="B121" s="1016"/>
      <c r="C121" s="1037" t="s">
        <v>474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440</v>
      </c>
      <c r="AB121" s="1029"/>
      <c r="AC121" s="1029"/>
      <c r="AD121" s="1029"/>
      <c r="AE121" s="1030"/>
      <c r="AF121" s="1031" t="s">
        <v>440</v>
      </c>
      <c r="AG121" s="1029"/>
      <c r="AH121" s="1029"/>
      <c r="AI121" s="1029"/>
      <c r="AJ121" s="1030"/>
      <c r="AK121" s="1031" t="s">
        <v>440</v>
      </c>
      <c r="AL121" s="1029"/>
      <c r="AM121" s="1029"/>
      <c r="AN121" s="1029"/>
      <c r="AO121" s="1030"/>
      <c r="AP121" s="1032" t="s">
        <v>440</v>
      </c>
      <c r="AQ121" s="1033"/>
      <c r="AR121" s="1033"/>
      <c r="AS121" s="1033"/>
      <c r="AT121" s="1034"/>
      <c r="AU121" s="1062"/>
      <c r="AV121" s="1063"/>
      <c r="AW121" s="1063"/>
      <c r="AX121" s="1063"/>
      <c r="AY121" s="1064"/>
      <c r="AZ121" s="1019" t="s">
        <v>475</v>
      </c>
      <c r="BA121" s="1020"/>
      <c r="BB121" s="1020"/>
      <c r="BC121" s="1020"/>
      <c r="BD121" s="1020"/>
      <c r="BE121" s="1020"/>
      <c r="BF121" s="1020"/>
      <c r="BG121" s="1020"/>
      <c r="BH121" s="1020"/>
      <c r="BI121" s="1020"/>
      <c r="BJ121" s="1020"/>
      <c r="BK121" s="1020"/>
      <c r="BL121" s="1020"/>
      <c r="BM121" s="1020"/>
      <c r="BN121" s="1020"/>
      <c r="BO121" s="1020"/>
      <c r="BP121" s="1021"/>
      <c r="BQ121" s="989">
        <v>609251</v>
      </c>
      <c r="BR121" s="990"/>
      <c r="BS121" s="990"/>
      <c r="BT121" s="990"/>
      <c r="BU121" s="990"/>
      <c r="BV121" s="990">
        <v>571438</v>
      </c>
      <c r="BW121" s="990"/>
      <c r="BX121" s="990"/>
      <c r="BY121" s="990"/>
      <c r="BZ121" s="990"/>
      <c r="CA121" s="990">
        <v>550889</v>
      </c>
      <c r="CB121" s="990"/>
      <c r="CC121" s="990"/>
      <c r="CD121" s="990"/>
      <c r="CE121" s="990"/>
      <c r="CF121" s="984">
        <v>9.5</v>
      </c>
      <c r="CG121" s="985"/>
      <c r="CH121" s="985"/>
      <c r="CI121" s="985"/>
      <c r="CJ121" s="985"/>
      <c r="CK121" s="1080"/>
      <c r="CL121" s="1081"/>
      <c r="CM121" s="1081"/>
      <c r="CN121" s="1081"/>
      <c r="CO121" s="1082"/>
      <c r="CP121" s="1090" t="s">
        <v>476</v>
      </c>
      <c r="CQ121" s="1091"/>
      <c r="CR121" s="1091"/>
      <c r="CS121" s="1091"/>
      <c r="CT121" s="1091"/>
      <c r="CU121" s="1091"/>
      <c r="CV121" s="1091"/>
      <c r="CW121" s="1091"/>
      <c r="CX121" s="1091"/>
      <c r="CY121" s="1091"/>
      <c r="CZ121" s="1091"/>
      <c r="DA121" s="1091"/>
      <c r="DB121" s="1091"/>
      <c r="DC121" s="1091"/>
      <c r="DD121" s="1091"/>
      <c r="DE121" s="1091"/>
      <c r="DF121" s="1092"/>
      <c r="DG121" s="989">
        <v>819982</v>
      </c>
      <c r="DH121" s="990"/>
      <c r="DI121" s="990"/>
      <c r="DJ121" s="990"/>
      <c r="DK121" s="990"/>
      <c r="DL121" s="990">
        <v>793904</v>
      </c>
      <c r="DM121" s="990"/>
      <c r="DN121" s="990"/>
      <c r="DO121" s="990"/>
      <c r="DP121" s="990"/>
      <c r="DQ121" s="990">
        <v>769078</v>
      </c>
      <c r="DR121" s="990"/>
      <c r="DS121" s="990"/>
      <c r="DT121" s="990"/>
      <c r="DU121" s="990"/>
      <c r="DV121" s="991">
        <v>13.2</v>
      </c>
      <c r="DW121" s="991"/>
      <c r="DX121" s="991"/>
      <c r="DY121" s="991"/>
      <c r="DZ121" s="992"/>
    </row>
    <row r="122" spans="1:130" s="226" customFormat="1" ht="26.25" customHeight="1">
      <c r="A122" s="1129"/>
      <c r="B122" s="1016"/>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440</v>
      </c>
      <c r="AB122" s="1029"/>
      <c r="AC122" s="1029"/>
      <c r="AD122" s="1029"/>
      <c r="AE122" s="1030"/>
      <c r="AF122" s="1031" t="s">
        <v>440</v>
      </c>
      <c r="AG122" s="1029"/>
      <c r="AH122" s="1029"/>
      <c r="AI122" s="1029"/>
      <c r="AJ122" s="1030"/>
      <c r="AK122" s="1031" t="s">
        <v>391</v>
      </c>
      <c r="AL122" s="1029"/>
      <c r="AM122" s="1029"/>
      <c r="AN122" s="1029"/>
      <c r="AO122" s="1030"/>
      <c r="AP122" s="1032" t="s">
        <v>440</v>
      </c>
      <c r="AQ122" s="1033"/>
      <c r="AR122" s="1033"/>
      <c r="AS122" s="1033"/>
      <c r="AT122" s="1034"/>
      <c r="AU122" s="1062"/>
      <c r="AV122" s="1063"/>
      <c r="AW122" s="1063"/>
      <c r="AX122" s="1063"/>
      <c r="AY122" s="1064"/>
      <c r="AZ122" s="1044" t="s">
        <v>477</v>
      </c>
      <c r="BA122" s="1035"/>
      <c r="BB122" s="1035"/>
      <c r="BC122" s="1035"/>
      <c r="BD122" s="1035"/>
      <c r="BE122" s="1035"/>
      <c r="BF122" s="1035"/>
      <c r="BG122" s="1035"/>
      <c r="BH122" s="1035"/>
      <c r="BI122" s="1035"/>
      <c r="BJ122" s="1035"/>
      <c r="BK122" s="1035"/>
      <c r="BL122" s="1035"/>
      <c r="BM122" s="1035"/>
      <c r="BN122" s="1035"/>
      <c r="BO122" s="1035"/>
      <c r="BP122" s="1036"/>
      <c r="BQ122" s="1067">
        <v>8746646</v>
      </c>
      <c r="BR122" s="1068"/>
      <c r="BS122" s="1068"/>
      <c r="BT122" s="1068"/>
      <c r="BU122" s="1068"/>
      <c r="BV122" s="1068">
        <v>8201353</v>
      </c>
      <c r="BW122" s="1068"/>
      <c r="BX122" s="1068"/>
      <c r="BY122" s="1068"/>
      <c r="BZ122" s="1068"/>
      <c r="CA122" s="1068">
        <v>7673900</v>
      </c>
      <c r="CB122" s="1068"/>
      <c r="CC122" s="1068"/>
      <c r="CD122" s="1068"/>
      <c r="CE122" s="1068"/>
      <c r="CF122" s="1088">
        <v>132</v>
      </c>
      <c r="CG122" s="1089"/>
      <c r="CH122" s="1089"/>
      <c r="CI122" s="1089"/>
      <c r="CJ122" s="1089"/>
      <c r="CK122" s="1080"/>
      <c r="CL122" s="1081"/>
      <c r="CM122" s="1081"/>
      <c r="CN122" s="1081"/>
      <c r="CO122" s="1082"/>
      <c r="CP122" s="1090" t="s">
        <v>409</v>
      </c>
      <c r="CQ122" s="1091"/>
      <c r="CR122" s="1091"/>
      <c r="CS122" s="1091"/>
      <c r="CT122" s="1091"/>
      <c r="CU122" s="1091"/>
      <c r="CV122" s="1091"/>
      <c r="CW122" s="1091"/>
      <c r="CX122" s="1091"/>
      <c r="CY122" s="1091"/>
      <c r="CZ122" s="1091"/>
      <c r="DA122" s="1091"/>
      <c r="DB122" s="1091"/>
      <c r="DC122" s="1091"/>
      <c r="DD122" s="1091"/>
      <c r="DE122" s="1091"/>
      <c r="DF122" s="1092"/>
      <c r="DG122" s="989">
        <v>409593</v>
      </c>
      <c r="DH122" s="990"/>
      <c r="DI122" s="990"/>
      <c r="DJ122" s="990"/>
      <c r="DK122" s="990"/>
      <c r="DL122" s="990">
        <v>560240</v>
      </c>
      <c r="DM122" s="990"/>
      <c r="DN122" s="990"/>
      <c r="DO122" s="990"/>
      <c r="DP122" s="990"/>
      <c r="DQ122" s="990">
        <v>678778</v>
      </c>
      <c r="DR122" s="990"/>
      <c r="DS122" s="990"/>
      <c r="DT122" s="990"/>
      <c r="DU122" s="990"/>
      <c r="DV122" s="991">
        <v>11.7</v>
      </c>
      <c r="DW122" s="991"/>
      <c r="DX122" s="991"/>
      <c r="DY122" s="991"/>
      <c r="DZ122" s="992"/>
    </row>
    <row r="123" spans="1:130" s="226" customFormat="1" ht="26.25" customHeight="1">
      <c r="A123" s="1129"/>
      <c r="B123" s="1016"/>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391</v>
      </c>
      <c r="AB123" s="1029"/>
      <c r="AC123" s="1029"/>
      <c r="AD123" s="1029"/>
      <c r="AE123" s="1030"/>
      <c r="AF123" s="1031" t="s">
        <v>391</v>
      </c>
      <c r="AG123" s="1029"/>
      <c r="AH123" s="1029"/>
      <c r="AI123" s="1029"/>
      <c r="AJ123" s="1030"/>
      <c r="AK123" s="1031" t="s">
        <v>391</v>
      </c>
      <c r="AL123" s="1029"/>
      <c r="AM123" s="1029"/>
      <c r="AN123" s="1029"/>
      <c r="AO123" s="1030"/>
      <c r="AP123" s="1032" t="s">
        <v>391</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478</v>
      </c>
      <c r="BP123" s="1076"/>
      <c r="BQ123" s="1135">
        <v>13147593</v>
      </c>
      <c r="BR123" s="1136"/>
      <c r="BS123" s="1136"/>
      <c r="BT123" s="1136"/>
      <c r="BU123" s="1136"/>
      <c r="BV123" s="1136">
        <v>12610839</v>
      </c>
      <c r="BW123" s="1136"/>
      <c r="BX123" s="1136"/>
      <c r="BY123" s="1136"/>
      <c r="BZ123" s="1136"/>
      <c r="CA123" s="1136">
        <v>12062837</v>
      </c>
      <c r="CB123" s="1136"/>
      <c r="CC123" s="1136"/>
      <c r="CD123" s="1136"/>
      <c r="CE123" s="1136"/>
      <c r="CF123" s="1069"/>
      <c r="CG123" s="1070"/>
      <c r="CH123" s="1070"/>
      <c r="CI123" s="1070"/>
      <c r="CJ123" s="1071"/>
      <c r="CK123" s="1080"/>
      <c r="CL123" s="1081"/>
      <c r="CM123" s="1081"/>
      <c r="CN123" s="1081"/>
      <c r="CO123" s="1082"/>
      <c r="CP123" s="1090" t="s">
        <v>479</v>
      </c>
      <c r="CQ123" s="1091"/>
      <c r="CR123" s="1091"/>
      <c r="CS123" s="1091"/>
      <c r="CT123" s="1091"/>
      <c r="CU123" s="1091"/>
      <c r="CV123" s="1091"/>
      <c r="CW123" s="1091"/>
      <c r="CX123" s="1091"/>
      <c r="CY123" s="1091"/>
      <c r="CZ123" s="1091"/>
      <c r="DA123" s="1091"/>
      <c r="DB123" s="1091"/>
      <c r="DC123" s="1091"/>
      <c r="DD123" s="1091"/>
      <c r="DE123" s="1091"/>
      <c r="DF123" s="1092"/>
      <c r="DG123" s="1028">
        <v>193220</v>
      </c>
      <c r="DH123" s="1029"/>
      <c r="DI123" s="1029"/>
      <c r="DJ123" s="1029"/>
      <c r="DK123" s="1030"/>
      <c r="DL123" s="1031">
        <v>175739</v>
      </c>
      <c r="DM123" s="1029"/>
      <c r="DN123" s="1029"/>
      <c r="DO123" s="1029"/>
      <c r="DP123" s="1030"/>
      <c r="DQ123" s="1031">
        <v>157730</v>
      </c>
      <c r="DR123" s="1029"/>
      <c r="DS123" s="1029"/>
      <c r="DT123" s="1029"/>
      <c r="DU123" s="1030"/>
      <c r="DV123" s="1032">
        <v>2.7</v>
      </c>
      <c r="DW123" s="1033"/>
      <c r="DX123" s="1033"/>
      <c r="DY123" s="1033"/>
      <c r="DZ123" s="1034"/>
    </row>
    <row r="124" spans="1:130" s="226" customFormat="1" ht="26.25" customHeight="1" thickBot="1">
      <c r="A124" s="1129"/>
      <c r="B124" s="1016"/>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480</v>
      </c>
      <c r="AB124" s="1029"/>
      <c r="AC124" s="1029"/>
      <c r="AD124" s="1029"/>
      <c r="AE124" s="1030"/>
      <c r="AF124" s="1031" t="s">
        <v>481</v>
      </c>
      <c r="AG124" s="1029"/>
      <c r="AH124" s="1029"/>
      <c r="AI124" s="1029"/>
      <c r="AJ124" s="1030"/>
      <c r="AK124" s="1031" t="s">
        <v>482</v>
      </c>
      <c r="AL124" s="1029"/>
      <c r="AM124" s="1029"/>
      <c r="AN124" s="1029"/>
      <c r="AO124" s="1030"/>
      <c r="AP124" s="1032" t="s">
        <v>481</v>
      </c>
      <c r="AQ124" s="1033"/>
      <c r="AR124" s="1033"/>
      <c r="AS124" s="1033"/>
      <c r="AT124" s="1034"/>
      <c r="AU124" s="1131" t="s">
        <v>483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24.3</v>
      </c>
      <c r="BR124" s="1098"/>
      <c r="BS124" s="1098"/>
      <c r="BT124" s="1098"/>
      <c r="BU124" s="1098"/>
      <c r="BV124" s="1098">
        <v>35.200000000000003</v>
      </c>
      <c r="BW124" s="1098"/>
      <c r="BX124" s="1098"/>
      <c r="BY124" s="1098"/>
      <c r="BZ124" s="1098"/>
      <c r="CA124" s="1098">
        <v>42.6</v>
      </c>
      <c r="CB124" s="1098"/>
      <c r="CC124" s="1098"/>
      <c r="CD124" s="1098"/>
      <c r="CE124" s="1098"/>
      <c r="CF124" s="1099"/>
      <c r="CG124" s="1100"/>
      <c r="CH124" s="1100"/>
      <c r="CI124" s="1100"/>
      <c r="CJ124" s="1101"/>
      <c r="CK124" s="1083"/>
      <c r="CL124" s="1083"/>
      <c r="CM124" s="1083"/>
      <c r="CN124" s="1083"/>
      <c r="CO124" s="1084"/>
      <c r="CP124" s="1090" t="s">
        <v>484</v>
      </c>
      <c r="CQ124" s="1091"/>
      <c r="CR124" s="1091"/>
      <c r="CS124" s="1091"/>
      <c r="CT124" s="1091"/>
      <c r="CU124" s="1091"/>
      <c r="CV124" s="1091"/>
      <c r="CW124" s="1091"/>
      <c r="CX124" s="1091"/>
      <c r="CY124" s="1091"/>
      <c r="CZ124" s="1091"/>
      <c r="DA124" s="1091"/>
      <c r="DB124" s="1091"/>
      <c r="DC124" s="1091"/>
      <c r="DD124" s="1091"/>
      <c r="DE124" s="1091"/>
      <c r="DF124" s="1092"/>
      <c r="DG124" s="1075">
        <v>148389</v>
      </c>
      <c r="DH124" s="1054"/>
      <c r="DI124" s="1054"/>
      <c r="DJ124" s="1054"/>
      <c r="DK124" s="1055"/>
      <c r="DL124" s="1053">
        <v>131490</v>
      </c>
      <c r="DM124" s="1054"/>
      <c r="DN124" s="1054"/>
      <c r="DO124" s="1054"/>
      <c r="DP124" s="1055"/>
      <c r="DQ124" s="1053">
        <v>117922</v>
      </c>
      <c r="DR124" s="1054"/>
      <c r="DS124" s="1054"/>
      <c r="DT124" s="1054"/>
      <c r="DU124" s="1055"/>
      <c r="DV124" s="1056">
        <v>2</v>
      </c>
      <c r="DW124" s="1057"/>
      <c r="DX124" s="1057"/>
      <c r="DY124" s="1057"/>
      <c r="DZ124" s="1058"/>
    </row>
    <row r="125" spans="1:130" s="226" customFormat="1" ht="26.25" customHeight="1">
      <c r="A125" s="1129"/>
      <c r="B125" s="1016"/>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482</v>
      </c>
      <c r="AB125" s="1029"/>
      <c r="AC125" s="1029"/>
      <c r="AD125" s="1029"/>
      <c r="AE125" s="1030"/>
      <c r="AF125" s="1031" t="s">
        <v>482</v>
      </c>
      <c r="AG125" s="1029"/>
      <c r="AH125" s="1029"/>
      <c r="AI125" s="1029"/>
      <c r="AJ125" s="1030"/>
      <c r="AK125" s="1031" t="s">
        <v>480</v>
      </c>
      <c r="AL125" s="1029"/>
      <c r="AM125" s="1029"/>
      <c r="AN125" s="1029"/>
      <c r="AO125" s="1030"/>
      <c r="AP125" s="1032" t="s">
        <v>480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485</v>
      </c>
      <c r="CL125" s="1078"/>
      <c r="CM125" s="1078"/>
      <c r="CN125" s="1078"/>
      <c r="CO125" s="1079"/>
      <c r="CP125" s="1010" t="s">
        <v>486</v>
      </c>
      <c r="CQ125" s="959"/>
      <c r="CR125" s="959"/>
      <c r="CS125" s="959"/>
      <c r="CT125" s="959"/>
      <c r="CU125" s="959"/>
      <c r="CV125" s="959"/>
      <c r="CW125" s="959"/>
      <c r="CX125" s="959"/>
      <c r="CY125" s="959"/>
      <c r="CZ125" s="959"/>
      <c r="DA125" s="959"/>
      <c r="DB125" s="959"/>
      <c r="DC125" s="959"/>
      <c r="DD125" s="959"/>
      <c r="DE125" s="959"/>
      <c r="DF125" s="960"/>
      <c r="DG125" s="996" t="s">
        <v>487</v>
      </c>
      <c r="DH125" s="997"/>
      <c r="DI125" s="997"/>
      <c r="DJ125" s="997"/>
      <c r="DK125" s="997"/>
      <c r="DL125" s="997" t="s">
        <v>488</v>
      </c>
      <c r="DM125" s="997"/>
      <c r="DN125" s="997"/>
      <c r="DO125" s="997"/>
      <c r="DP125" s="997"/>
      <c r="DQ125" s="997" t="s">
        <v>482</v>
      </c>
      <c r="DR125" s="997"/>
      <c r="DS125" s="997"/>
      <c r="DT125" s="997"/>
      <c r="DU125" s="997"/>
      <c r="DV125" s="998" t="s">
        <v>482</v>
      </c>
      <c r="DW125" s="998"/>
      <c r="DX125" s="998"/>
      <c r="DY125" s="998"/>
      <c r="DZ125" s="999"/>
    </row>
    <row r="126" spans="1:130" s="226" customFormat="1" ht="26.25" customHeight="1" thickBot="1">
      <c r="A126" s="1129"/>
      <c r="B126" s="1016"/>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482</v>
      </c>
      <c r="AB126" s="1029"/>
      <c r="AC126" s="1029"/>
      <c r="AD126" s="1029"/>
      <c r="AE126" s="1030"/>
      <c r="AF126" s="1031" t="s">
        <v>482</v>
      </c>
      <c r="AG126" s="1029"/>
      <c r="AH126" s="1029"/>
      <c r="AI126" s="1029"/>
      <c r="AJ126" s="1030"/>
      <c r="AK126" s="1031" t="s">
        <v>482</v>
      </c>
      <c r="AL126" s="1029"/>
      <c r="AM126" s="1029"/>
      <c r="AN126" s="1029"/>
      <c r="AO126" s="1030"/>
      <c r="AP126" s="1032" t="s">
        <v>487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489</v>
      </c>
      <c r="CQ126" s="1020"/>
      <c r="CR126" s="1020"/>
      <c r="CS126" s="1020"/>
      <c r="CT126" s="1020"/>
      <c r="CU126" s="1020"/>
      <c r="CV126" s="1020"/>
      <c r="CW126" s="1020"/>
      <c r="CX126" s="1020"/>
      <c r="CY126" s="1020"/>
      <c r="CZ126" s="1020"/>
      <c r="DA126" s="1020"/>
      <c r="DB126" s="1020"/>
      <c r="DC126" s="1020"/>
      <c r="DD126" s="1020"/>
      <c r="DE126" s="1020"/>
      <c r="DF126" s="1021"/>
      <c r="DG126" s="989" t="s">
        <v>482</v>
      </c>
      <c r="DH126" s="990"/>
      <c r="DI126" s="990"/>
      <c r="DJ126" s="990"/>
      <c r="DK126" s="990"/>
      <c r="DL126" s="990" t="s">
        <v>482</v>
      </c>
      <c r="DM126" s="990"/>
      <c r="DN126" s="990"/>
      <c r="DO126" s="990"/>
      <c r="DP126" s="990"/>
      <c r="DQ126" s="990" t="s">
        <v>487</v>
      </c>
      <c r="DR126" s="990"/>
      <c r="DS126" s="990"/>
      <c r="DT126" s="990"/>
      <c r="DU126" s="990"/>
      <c r="DV126" s="991" t="s">
        <v>487</v>
      </c>
      <c r="DW126" s="991"/>
      <c r="DX126" s="991"/>
      <c r="DY126" s="991"/>
      <c r="DZ126" s="992"/>
    </row>
    <row r="127" spans="1:130" s="226" customFormat="1" ht="26.25" customHeight="1">
      <c r="A127" s="1130"/>
      <c r="B127" s="1018"/>
      <c r="C127" s="1072" t="s">
        <v>490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1045</v>
      </c>
      <c r="AB127" s="1029"/>
      <c r="AC127" s="1029"/>
      <c r="AD127" s="1029"/>
      <c r="AE127" s="1030"/>
      <c r="AF127" s="1031">
        <v>833</v>
      </c>
      <c r="AG127" s="1029"/>
      <c r="AH127" s="1029"/>
      <c r="AI127" s="1029"/>
      <c r="AJ127" s="1030"/>
      <c r="AK127" s="1031">
        <v>406</v>
      </c>
      <c r="AL127" s="1029"/>
      <c r="AM127" s="1029"/>
      <c r="AN127" s="1029"/>
      <c r="AO127" s="1030"/>
      <c r="AP127" s="1032">
        <v>0</v>
      </c>
      <c r="AQ127" s="1033"/>
      <c r="AR127" s="1033"/>
      <c r="AS127" s="1033"/>
      <c r="AT127" s="1034"/>
      <c r="AU127" s="262"/>
      <c r="AV127" s="262"/>
      <c r="AW127" s="262"/>
      <c r="AX127" s="1102" t="s">
        <v>491</v>
      </c>
      <c r="AY127" s="1103"/>
      <c r="AZ127" s="1103"/>
      <c r="BA127" s="1103"/>
      <c r="BB127" s="1103"/>
      <c r="BC127" s="1103"/>
      <c r="BD127" s="1103"/>
      <c r="BE127" s="1104"/>
      <c r="BF127" s="1105" t="s">
        <v>492</v>
      </c>
      <c r="BG127" s="1103"/>
      <c r="BH127" s="1103"/>
      <c r="BI127" s="1103"/>
      <c r="BJ127" s="1103"/>
      <c r="BK127" s="1103"/>
      <c r="BL127" s="1104"/>
      <c r="BM127" s="1105" t="s">
        <v>493</v>
      </c>
      <c r="BN127" s="1103"/>
      <c r="BO127" s="1103"/>
      <c r="BP127" s="1103"/>
      <c r="BQ127" s="1103"/>
      <c r="BR127" s="1103"/>
      <c r="BS127" s="1104"/>
      <c r="BT127" s="1105" t="s">
        <v>494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495</v>
      </c>
      <c r="CQ127" s="1020"/>
      <c r="CR127" s="1020"/>
      <c r="CS127" s="1020"/>
      <c r="CT127" s="1020"/>
      <c r="CU127" s="1020"/>
      <c r="CV127" s="1020"/>
      <c r="CW127" s="1020"/>
      <c r="CX127" s="1020"/>
      <c r="CY127" s="1020"/>
      <c r="CZ127" s="1020"/>
      <c r="DA127" s="1020"/>
      <c r="DB127" s="1020"/>
      <c r="DC127" s="1020"/>
      <c r="DD127" s="1020"/>
      <c r="DE127" s="1020"/>
      <c r="DF127" s="1021"/>
      <c r="DG127" s="989" t="s">
        <v>482</v>
      </c>
      <c r="DH127" s="990"/>
      <c r="DI127" s="990"/>
      <c r="DJ127" s="990"/>
      <c r="DK127" s="990"/>
      <c r="DL127" s="990" t="s">
        <v>482</v>
      </c>
      <c r="DM127" s="990"/>
      <c r="DN127" s="990"/>
      <c r="DO127" s="990"/>
      <c r="DP127" s="990"/>
      <c r="DQ127" s="990" t="s">
        <v>496</v>
      </c>
      <c r="DR127" s="990"/>
      <c r="DS127" s="990"/>
      <c r="DT127" s="990"/>
      <c r="DU127" s="990"/>
      <c r="DV127" s="991" t="s">
        <v>482</v>
      </c>
      <c r="DW127" s="991"/>
      <c r="DX127" s="991"/>
      <c r="DY127" s="991"/>
      <c r="DZ127" s="992"/>
    </row>
    <row r="128" spans="1:130" s="226" customFormat="1" ht="26.25" customHeight="1" thickBot="1">
      <c r="A128" s="1113" t="s">
        <v>497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498</v>
      </c>
      <c r="X128" s="1115"/>
      <c r="Y128" s="1115"/>
      <c r="Z128" s="1116"/>
      <c r="AA128" s="1117">
        <v>32598</v>
      </c>
      <c r="AB128" s="1118"/>
      <c r="AC128" s="1118"/>
      <c r="AD128" s="1118"/>
      <c r="AE128" s="1119"/>
      <c r="AF128" s="1120">
        <v>32239</v>
      </c>
      <c r="AG128" s="1118"/>
      <c r="AH128" s="1118"/>
      <c r="AI128" s="1118"/>
      <c r="AJ128" s="1119"/>
      <c r="AK128" s="1120">
        <v>27490</v>
      </c>
      <c r="AL128" s="1118"/>
      <c r="AM128" s="1118"/>
      <c r="AN128" s="1118"/>
      <c r="AO128" s="1119"/>
      <c r="AP128" s="1121"/>
      <c r="AQ128" s="1122"/>
      <c r="AR128" s="1122"/>
      <c r="AS128" s="1122"/>
      <c r="AT128" s="1123"/>
      <c r="AU128" s="262"/>
      <c r="AV128" s="262"/>
      <c r="AW128" s="262"/>
      <c r="AX128" s="958" t="s">
        <v>499</v>
      </c>
      <c r="AY128" s="959"/>
      <c r="AZ128" s="959"/>
      <c r="BA128" s="959"/>
      <c r="BB128" s="959"/>
      <c r="BC128" s="959"/>
      <c r="BD128" s="959"/>
      <c r="BE128" s="960"/>
      <c r="BF128" s="1124" t="s">
        <v>487</v>
      </c>
      <c r="BG128" s="1125"/>
      <c r="BH128" s="1125"/>
      <c r="BI128" s="1125"/>
      <c r="BJ128" s="1125"/>
      <c r="BK128" s="1125"/>
      <c r="BL128" s="1126"/>
      <c r="BM128" s="1124">
        <v>14.15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500</v>
      </c>
      <c r="CQ128" s="1107"/>
      <c r="CR128" s="1107"/>
      <c r="CS128" s="1107"/>
      <c r="CT128" s="1107"/>
      <c r="CU128" s="1107"/>
      <c r="CV128" s="1107"/>
      <c r="CW128" s="1107"/>
      <c r="CX128" s="1107"/>
      <c r="CY128" s="1107"/>
      <c r="CZ128" s="1107"/>
      <c r="DA128" s="1107"/>
      <c r="DB128" s="1107"/>
      <c r="DC128" s="1107"/>
      <c r="DD128" s="1107"/>
      <c r="DE128" s="1107"/>
      <c r="DF128" s="1108"/>
      <c r="DG128" s="1109" t="s">
        <v>482</v>
      </c>
      <c r="DH128" s="1110"/>
      <c r="DI128" s="1110"/>
      <c r="DJ128" s="1110"/>
      <c r="DK128" s="1110"/>
      <c r="DL128" s="1110">
        <v>3000</v>
      </c>
      <c r="DM128" s="1110"/>
      <c r="DN128" s="1110"/>
      <c r="DO128" s="1110"/>
      <c r="DP128" s="1110"/>
      <c r="DQ128" s="1110">
        <v>3000</v>
      </c>
      <c r="DR128" s="1110"/>
      <c r="DS128" s="1110"/>
      <c r="DT128" s="1110"/>
      <c r="DU128" s="1110"/>
      <c r="DV128" s="1111">
        <v>0.1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501</v>
      </c>
      <c r="X129" s="1144"/>
      <c r="Y129" s="1144"/>
      <c r="Z129" s="1145"/>
      <c r="AA129" s="1028">
        <v>6891134</v>
      </c>
      <c r="AB129" s="1029"/>
      <c r="AC129" s="1029"/>
      <c r="AD129" s="1029"/>
      <c r="AE129" s="1030"/>
      <c r="AF129" s="1031">
        <v>6762554</v>
      </c>
      <c r="AG129" s="1029"/>
      <c r="AH129" s="1029"/>
      <c r="AI129" s="1029"/>
      <c r="AJ129" s="1030"/>
      <c r="AK129" s="1031">
        <v>6723765</v>
      </c>
      <c r="AL129" s="1029"/>
      <c r="AM129" s="1029"/>
      <c r="AN129" s="1029"/>
      <c r="AO129" s="1030"/>
      <c r="AP129" s="1146"/>
      <c r="AQ129" s="1147"/>
      <c r="AR129" s="1147"/>
      <c r="AS129" s="1147"/>
      <c r="AT129" s="1148"/>
      <c r="AU129" s="264"/>
      <c r="AV129" s="264"/>
      <c r="AW129" s="264"/>
      <c r="AX129" s="1137" t="s">
        <v>502</v>
      </c>
      <c r="AY129" s="1020"/>
      <c r="AZ129" s="1020"/>
      <c r="BA129" s="1020"/>
      <c r="BB129" s="1020"/>
      <c r="BC129" s="1020"/>
      <c r="BD129" s="1020"/>
      <c r="BE129" s="1021"/>
      <c r="BF129" s="1138" t="s">
        <v>482</v>
      </c>
      <c r="BG129" s="1139"/>
      <c r="BH129" s="1139"/>
      <c r="BI129" s="1139"/>
      <c r="BJ129" s="1139"/>
      <c r="BK129" s="1139"/>
      <c r="BL129" s="1140"/>
      <c r="BM129" s="1138">
        <v>19.149999999999999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504</v>
      </c>
      <c r="X130" s="1144"/>
      <c r="Y130" s="1144"/>
      <c r="Z130" s="1145"/>
      <c r="AA130" s="1028">
        <v>998773</v>
      </c>
      <c r="AB130" s="1029"/>
      <c r="AC130" s="1029"/>
      <c r="AD130" s="1029"/>
      <c r="AE130" s="1030"/>
      <c r="AF130" s="1031">
        <v>946350</v>
      </c>
      <c r="AG130" s="1029"/>
      <c r="AH130" s="1029"/>
      <c r="AI130" s="1029"/>
      <c r="AJ130" s="1030"/>
      <c r="AK130" s="1031">
        <v>910993</v>
      </c>
      <c r="AL130" s="1029"/>
      <c r="AM130" s="1029"/>
      <c r="AN130" s="1029"/>
      <c r="AO130" s="1030"/>
      <c r="AP130" s="1146"/>
      <c r="AQ130" s="1147"/>
      <c r="AR130" s="1147"/>
      <c r="AS130" s="1147"/>
      <c r="AT130" s="1148"/>
      <c r="AU130" s="264"/>
      <c r="AV130" s="264"/>
      <c r="AW130" s="264"/>
      <c r="AX130" s="1137" t="s">
        <v>505</v>
      </c>
      <c r="AY130" s="1020"/>
      <c r="AZ130" s="1020"/>
      <c r="BA130" s="1020"/>
      <c r="BB130" s="1020"/>
      <c r="BC130" s="1020"/>
      <c r="BD130" s="1020"/>
      <c r="BE130" s="1021"/>
      <c r="BF130" s="1174">
        <v>4.5999999999999996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506</v>
      </c>
      <c r="X131" s="1182"/>
      <c r="Y131" s="1182"/>
      <c r="Z131" s="1183"/>
      <c r="AA131" s="1075">
        <v>5892361</v>
      </c>
      <c r="AB131" s="1054"/>
      <c r="AC131" s="1054"/>
      <c r="AD131" s="1054"/>
      <c r="AE131" s="1055"/>
      <c r="AF131" s="1053">
        <v>5816204</v>
      </c>
      <c r="AG131" s="1054"/>
      <c r="AH131" s="1054"/>
      <c r="AI131" s="1054"/>
      <c r="AJ131" s="1055"/>
      <c r="AK131" s="1053">
        <v>5812772</v>
      </c>
      <c r="AL131" s="1054"/>
      <c r="AM131" s="1054"/>
      <c r="AN131" s="1054"/>
      <c r="AO131" s="1055"/>
      <c r="AP131" s="1184"/>
      <c r="AQ131" s="1185"/>
      <c r="AR131" s="1185"/>
      <c r="AS131" s="1185"/>
      <c r="AT131" s="1186"/>
      <c r="AU131" s="264"/>
      <c r="AV131" s="264"/>
      <c r="AW131" s="264"/>
      <c r="AX131" s="1156" t="s">
        <v>507</v>
      </c>
      <c r="AY131" s="1107"/>
      <c r="AZ131" s="1107"/>
      <c r="BA131" s="1107"/>
      <c r="BB131" s="1107"/>
      <c r="BC131" s="1107"/>
      <c r="BD131" s="1107"/>
      <c r="BE131" s="1108"/>
      <c r="BF131" s="1157">
        <v>42.6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509</v>
      </c>
      <c r="W132" s="1167"/>
      <c r="X132" s="1167"/>
      <c r="Y132" s="1167"/>
      <c r="Z132" s="1168"/>
      <c r="AA132" s="1169">
        <v>3.9764875229999999</v>
      </c>
      <c r="AB132" s="1170"/>
      <c r="AC132" s="1170"/>
      <c r="AD132" s="1170"/>
      <c r="AE132" s="1171"/>
      <c r="AF132" s="1172">
        <v>4.9178639540000004</v>
      </c>
      <c r="AG132" s="1170"/>
      <c r="AH132" s="1170"/>
      <c r="AI132" s="1170"/>
      <c r="AJ132" s="1171"/>
      <c r="AK132" s="1172">
        <v>5.2002899820000001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510</v>
      </c>
      <c r="W133" s="1150"/>
      <c r="X133" s="1150"/>
      <c r="Y133" s="1150"/>
      <c r="Z133" s="1151"/>
      <c r="AA133" s="1152">
        <v>5.4</v>
      </c>
      <c r="AB133" s="1153"/>
      <c r="AC133" s="1153"/>
      <c r="AD133" s="1153"/>
      <c r="AE133" s="1154"/>
      <c r="AF133" s="1152">
        <v>4.9000000000000004</v>
      </c>
      <c r="AG133" s="1153"/>
      <c r="AH133" s="1153"/>
      <c r="AI133" s="1153"/>
      <c r="AJ133" s="1154"/>
      <c r="AK133" s="1152">
        <v>4.5999999999999996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YwXFkARfchhSzdOnTJMGwB4OFu7mUZYcI0fFv7eX+5nOfXZ3H2rOOGLbYt0fzr54nE7xTxepIiVrs8H3iBGrg==" saltValue="KA2nSv4MnL2NJj5r1TJW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oYo26WAxmnfo/JMRUEkgCm/GE0DDC/rXt/qjDNXqYPP1/87kobMAmqYYo6pV+Y44LzKgvW7pdn9eZFCoLmLVw==" saltValue="oea+IFARPH20F3VgQWyk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MdcpxUb3V5Dv1YD58V7+cbuYEXEPVISSYMrS61AaPty8eZ2b/EO5LagAe0BKKbArPBWI+rcOJzVsVwduLHG3Q==" saltValue="CGj7OhBaarETpv1WuAq4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514</v>
      </c>
      <c r="AP7" s="283"/>
      <c r="AQ7" s="284" t="s">
        <v>515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516</v>
      </c>
      <c r="AQ8" s="290" t="s">
        <v>517</v>
      </c>
      <c r="AR8" s="291" t="s">
        <v>518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519</v>
      </c>
      <c r="AL9" s="1193"/>
      <c r="AM9" s="1193"/>
      <c r="AN9" s="1194"/>
      <c r="AO9" s="292">
        <v>2132928</v>
      </c>
      <c r="AP9" s="292">
        <v>112829</v>
      </c>
      <c r="AQ9" s="293">
        <v>89546</v>
      </c>
      <c r="AR9" s="294">
        <v>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520</v>
      </c>
      <c r="AL10" s="1193"/>
      <c r="AM10" s="1193"/>
      <c r="AN10" s="1194"/>
      <c r="AO10" s="295">
        <v>86098</v>
      </c>
      <c r="AP10" s="295">
        <v>4554</v>
      </c>
      <c r="AQ10" s="296">
        <v>7518</v>
      </c>
      <c r="AR10" s="297">
        <v>-39.4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521</v>
      </c>
      <c r="AL11" s="1193"/>
      <c r="AM11" s="1193"/>
      <c r="AN11" s="1194"/>
      <c r="AO11" s="295">
        <v>12083</v>
      </c>
      <c r="AP11" s="295">
        <v>639</v>
      </c>
      <c r="AQ11" s="296">
        <v>9181</v>
      </c>
      <c r="AR11" s="297">
        <v>-93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522</v>
      </c>
      <c r="AL12" s="1193"/>
      <c r="AM12" s="1193"/>
      <c r="AN12" s="1194"/>
      <c r="AO12" s="295">
        <v>5100</v>
      </c>
      <c r="AP12" s="295">
        <v>270</v>
      </c>
      <c r="AQ12" s="296">
        <v>1021</v>
      </c>
      <c r="AR12" s="297">
        <v>-73.599999999999994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523</v>
      </c>
      <c r="AL13" s="1193"/>
      <c r="AM13" s="1193"/>
      <c r="AN13" s="1194"/>
      <c r="AO13" s="295" t="s">
        <v>524</v>
      </c>
      <c r="AP13" s="295" t="s">
        <v>524</v>
      </c>
      <c r="AQ13" s="296">
        <v>11</v>
      </c>
      <c r="AR13" s="297" t="s">
        <v>524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525</v>
      </c>
      <c r="AL14" s="1193"/>
      <c r="AM14" s="1193"/>
      <c r="AN14" s="1194"/>
      <c r="AO14" s="295">
        <v>153803</v>
      </c>
      <c r="AP14" s="295">
        <v>8136</v>
      </c>
      <c r="AQ14" s="296">
        <v>4082</v>
      </c>
      <c r="AR14" s="297">
        <v>99.3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526</v>
      </c>
      <c r="AL15" s="1193"/>
      <c r="AM15" s="1193"/>
      <c r="AN15" s="1194"/>
      <c r="AO15" s="295">
        <v>47739</v>
      </c>
      <c r="AP15" s="295">
        <v>2525</v>
      </c>
      <c r="AQ15" s="296">
        <v>2228</v>
      </c>
      <c r="AR15" s="297">
        <v>13.3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527</v>
      </c>
      <c r="AL16" s="1196"/>
      <c r="AM16" s="1196"/>
      <c r="AN16" s="1197"/>
      <c r="AO16" s="295">
        <v>-195339</v>
      </c>
      <c r="AP16" s="295">
        <v>-10333</v>
      </c>
      <c r="AQ16" s="296">
        <v>-8980</v>
      </c>
      <c r="AR16" s="297">
        <v>15.1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2242412</v>
      </c>
      <c r="AP17" s="295">
        <v>118621</v>
      </c>
      <c r="AQ17" s="296">
        <v>104606</v>
      </c>
      <c r="AR17" s="297">
        <v>13.4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532</v>
      </c>
      <c r="AL21" s="1188"/>
      <c r="AM21" s="1188"/>
      <c r="AN21" s="1189"/>
      <c r="AO21" s="307">
        <v>12.75</v>
      </c>
      <c r="AP21" s="308">
        <v>10.09</v>
      </c>
      <c r="AQ21" s="309">
        <v>2.66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533</v>
      </c>
      <c r="AL22" s="1188"/>
      <c r="AM22" s="1188"/>
      <c r="AN22" s="1189"/>
      <c r="AO22" s="312">
        <v>100.1</v>
      </c>
      <c r="AP22" s="313">
        <v>97.8</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535</v>
      </c>
      <c r="AO27" s="273"/>
      <c r="AP27" s="273"/>
      <c r="AQ27" s="273"/>
      <c r="AR27" s="273"/>
      <c r="AS27" s="273"/>
      <c r="AT27" s="273"/>
    </row>
    <row r="28" spans="1:46" ht="17.2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514</v>
      </c>
      <c r="AP30" s="283"/>
      <c r="AQ30" s="284" t="s">
        <v>515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538</v>
      </c>
      <c r="AL32" s="1204"/>
      <c r="AM32" s="1204"/>
      <c r="AN32" s="1205"/>
      <c r="AO32" s="322">
        <v>969074</v>
      </c>
      <c r="AP32" s="322">
        <v>51263</v>
      </c>
      <c r="AQ32" s="323">
        <v>67805</v>
      </c>
      <c r="AR32" s="324">
        <v>-24.4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539</v>
      </c>
      <c r="AL33" s="1204"/>
      <c r="AM33" s="1204"/>
      <c r="AN33" s="1205"/>
      <c r="AO33" s="322" t="s">
        <v>524</v>
      </c>
      <c r="AP33" s="322" t="s">
        <v>524</v>
      </c>
      <c r="AQ33" s="323" t="s">
        <v>524</v>
      </c>
      <c r="AR33" s="324" t="s">
        <v>524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540</v>
      </c>
      <c r="AL34" s="1204"/>
      <c r="AM34" s="1204"/>
      <c r="AN34" s="1205"/>
      <c r="AO34" s="322" t="s">
        <v>524</v>
      </c>
      <c r="AP34" s="322" t="s">
        <v>524</v>
      </c>
      <c r="AQ34" s="323">
        <v>11</v>
      </c>
      <c r="AR34" s="324" t="s">
        <v>524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541</v>
      </c>
      <c r="AL35" s="1204"/>
      <c r="AM35" s="1204"/>
      <c r="AN35" s="1205"/>
      <c r="AO35" s="322">
        <v>257158</v>
      </c>
      <c r="AP35" s="322">
        <v>13603</v>
      </c>
      <c r="AQ35" s="323">
        <v>18110</v>
      </c>
      <c r="AR35" s="324">
        <v>-24.9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542</v>
      </c>
      <c r="AL36" s="1204"/>
      <c r="AM36" s="1204"/>
      <c r="AN36" s="1205"/>
      <c r="AO36" s="322">
        <v>14126</v>
      </c>
      <c r="AP36" s="322">
        <v>747</v>
      </c>
      <c r="AQ36" s="323">
        <v>2781</v>
      </c>
      <c r="AR36" s="324">
        <v>-73.099999999999994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543</v>
      </c>
      <c r="AL37" s="1204"/>
      <c r="AM37" s="1204"/>
      <c r="AN37" s="1205"/>
      <c r="AO37" s="322">
        <v>406</v>
      </c>
      <c r="AP37" s="322">
        <v>21</v>
      </c>
      <c r="AQ37" s="323">
        <v>1073</v>
      </c>
      <c r="AR37" s="324">
        <v>-98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544</v>
      </c>
      <c r="AL38" s="1207"/>
      <c r="AM38" s="1207"/>
      <c r="AN38" s="1208"/>
      <c r="AO38" s="325" t="s">
        <v>524</v>
      </c>
      <c r="AP38" s="325" t="s">
        <v>524</v>
      </c>
      <c r="AQ38" s="326">
        <v>5</v>
      </c>
      <c r="AR38" s="314" t="s">
        <v>524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545</v>
      </c>
      <c r="AL39" s="1207"/>
      <c r="AM39" s="1207"/>
      <c r="AN39" s="1208"/>
      <c r="AO39" s="322">
        <v>-27490</v>
      </c>
      <c r="AP39" s="322">
        <v>-1454</v>
      </c>
      <c r="AQ39" s="323">
        <v>-3858</v>
      </c>
      <c r="AR39" s="324">
        <v>-62.3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546</v>
      </c>
      <c r="AL40" s="1204"/>
      <c r="AM40" s="1204"/>
      <c r="AN40" s="1205"/>
      <c r="AO40" s="322">
        <v>-910993</v>
      </c>
      <c r="AP40" s="322">
        <v>-48190</v>
      </c>
      <c r="AQ40" s="323">
        <v>-59194</v>
      </c>
      <c r="AR40" s="324">
        <v>-18.600000000000001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302281</v>
      </c>
      <c r="AP41" s="322">
        <v>15990</v>
      </c>
      <c r="AQ41" s="323">
        <v>26732</v>
      </c>
      <c r="AR41" s="324">
        <v>-40.200000000000003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514</v>
      </c>
      <c r="AN49" s="1200" t="s">
        <v>550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551</v>
      </c>
      <c r="AO50" s="339" t="s">
        <v>552</v>
      </c>
      <c r="AP50" s="340" t="s">
        <v>553</v>
      </c>
      <c r="AQ50" s="341" t="s">
        <v>554</v>
      </c>
      <c r="AR50" s="342" t="s">
        <v>555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1455621</v>
      </c>
      <c r="AN51" s="344">
        <v>71361</v>
      </c>
      <c r="AO51" s="345">
        <v>22.1</v>
      </c>
      <c r="AP51" s="346">
        <v>84389</v>
      </c>
      <c r="AQ51" s="347">
        <v>19.7</v>
      </c>
      <c r="AR51" s="348">
        <v>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547012</v>
      </c>
      <c r="AN52" s="352">
        <v>26817</v>
      </c>
      <c r="AO52" s="353">
        <v>-2.2999999999999998</v>
      </c>
      <c r="AP52" s="354">
        <v>44339</v>
      </c>
      <c r="AQ52" s="355">
        <v>17.2</v>
      </c>
      <c r="AR52" s="356">
        <v>-19.5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1419569</v>
      </c>
      <c r="AN53" s="344">
        <v>70766</v>
      </c>
      <c r="AO53" s="345">
        <v>-0.8</v>
      </c>
      <c r="AP53" s="346">
        <v>83623</v>
      </c>
      <c r="AQ53" s="347">
        <v>-0.9</v>
      </c>
      <c r="AR53" s="348">
        <v>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551966</v>
      </c>
      <c r="AN54" s="352">
        <v>27516</v>
      </c>
      <c r="AO54" s="353">
        <v>2.6</v>
      </c>
      <c r="AP54" s="354">
        <v>48787</v>
      </c>
      <c r="AQ54" s="355">
        <v>10</v>
      </c>
      <c r="AR54" s="356">
        <v>-7.4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1761920</v>
      </c>
      <c r="AN55" s="344">
        <v>89729</v>
      </c>
      <c r="AO55" s="345">
        <v>26.8</v>
      </c>
      <c r="AP55" s="346">
        <v>87974</v>
      </c>
      <c r="AQ55" s="347">
        <v>5.2</v>
      </c>
      <c r="AR55" s="348">
        <v>21.6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600382</v>
      </c>
      <c r="AN56" s="352">
        <v>30576</v>
      </c>
      <c r="AO56" s="353">
        <v>11.1</v>
      </c>
      <c r="AP56" s="354">
        <v>48183</v>
      </c>
      <c r="AQ56" s="355">
        <v>-1.2</v>
      </c>
      <c r="AR56" s="356">
        <v>12.3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1559563</v>
      </c>
      <c r="AN57" s="344">
        <v>81004</v>
      </c>
      <c r="AO57" s="345">
        <v>-9.6999999999999993</v>
      </c>
      <c r="AP57" s="346">
        <v>83280</v>
      </c>
      <c r="AQ57" s="347">
        <v>-5.3</v>
      </c>
      <c r="AR57" s="348">
        <v>-4.4000000000000004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374015</v>
      </c>
      <c r="AN58" s="352">
        <v>19426</v>
      </c>
      <c r="AO58" s="353">
        <v>-36.5</v>
      </c>
      <c r="AP58" s="354">
        <v>43123</v>
      </c>
      <c r="AQ58" s="355">
        <v>-10.5</v>
      </c>
      <c r="AR58" s="356">
        <v>-26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1322628</v>
      </c>
      <c r="AN59" s="344">
        <v>69966</v>
      </c>
      <c r="AO59" s="345">
        <v>-13.6</v>
      </c>
      <c r="AP59" s="346">
        <v>88968</v>
      </c>
      <c r="AQ59" s="347">
        <v>6.8</v>
      </c>
      <c r="AR59" s="348">
        <v>-20.399999999999999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676168</v>
      </c>
      <c r="AN60" s="352">
        <v>35769</v>
      </c>
      <c r="AO60" s="353">
        <v>84.1</v>
      </c>
      <c r="AP60" s="354">
        <v>45482</v>
      </c>
      <c r="AQ60" s="355">
        <v>5.5</v>
      </c>
      <c r="AR60" s="356">
        <v>78.599999999999994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1503860</v>
      </c>
      <c r="AN61" s="359">
        <v>76565</v>
      </c>
      <c r="AO61" s="360">
        <v>5</v>
      </c>
      <c r="AP61" s="361">
        <v>85647</v>
      </c>
      <c r="AQ61" s="362">
        <v>5.0999999999999996</v>
      </c>
      <c r="AR61" s="348">
        <v>-0.1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549909</v>
      </c>
      <c r="AN62" s="352">
        <v>28021</v>
      </c>
      <c r="AO62" s="353">
        <v>11.8</v>
      </c>
      <c r="AP62" s="354">
        <v>45983</v>
      </c>
      <c r="AQ62" s="355">
        <v>4.2</v>
      </c>
      <c r="AR62" s="356">
        <v>7.6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35zrLiHQA+3TRmTpLF91EjfQ/nHkxzmNcgJIfcQ9IDAEsK4xUyjLq/V3xpdVoysax0iDFwkFhtl5YvuUlscFcQ==" saltValue="6riRbXf/2fPzmd5C5Hdo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qQkJkGPPoJQm6uH1/GwYnwtvfLqGTadZYz+U51sVpR3PWum9YiDUs+YNNWwEoD4R5I+oklMmTsbvJwPWABjPQ==" saltValue="DgdRVEyPYJEmrH8TWzkZ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S8ztZrvzfgN/gZWV0jsmq3FQXzQftb7WupFDAfBew1COfFBzXb2e4dTCv50GGFbrYIVY73xp+KN2pFnXkhaYg==" saltValue="G7fEmiX4dQCTt8Pxka3A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12" t="s">
        <v>3</v>
      </c>
      <c r="D47" s="1212"/>
      <c r="E47" s="1213"/>
      <c r="F47" s="11">
        <v>17.75</v>
      </c>
      <c r="G47" s="12">
        <v>20.8</v>
      </c>
      <c r="H47" s="12">
        <v>23.73</v>
      </c>
      <c r="I47" s="12">
        <v>24.48</v>
      </c>
      <c r="J47" s="13">
        <v>25.01</v>
      </c>
    </row>
    <row r="48" spans="2:10" ht="57.75" customHeight="1">
      <c r="B48" s="14"/>
      <c r="C48" s="1214" t="s">
        <v>4</v>
      </c>
      <c r="D48" s="1214"/>
      <c r="E48" s="1215"/>
      <c r="F48" s="15">
        <v>6.53</v>
      </c>
      <c r="G48" s="16">
        <v>4.6900000000000004</v>
      </c>
      <c r="H48" s="16">
        <v>4.6399999999999997</v>
      </c>
      <c r="I48" s="16">
        <v>4.97</v>
      </c>
      <c r="J48" s="17">
        <v>4.5</v>
      </c>
    </row>
    <row r="49" spans="2:10" ht="57.75" customHeight="1" thickBot="1">
      <c r="B49" s="18"/>
      <c r="C49" s="1216" t="s">
        <v>5</v>
      </c>
      <c r="D49" s="1216"/>
      <c r="E49" s="1217"/>
      <c r="F49" s="19">
        <v>5.1100000000000003</v>
      </c>
      <c r="G49" s="20">
        <v>0.76</v>
      </c>
      <c r="H49" s="20">
        <v>3.31</v>
      </c>
      <c r="I49" s="20">
        <v>0.54</v>
      </c>
      <c r="J49" s="21" t="s">
        <v>571</v>
      </c>
    </row>
    <row r="50" spans="2:10" ht="13.5" customHeight="1"/>
    <row r="51" spans="2:10" ht="13.5" hidden="1" customHeight="1"/>
    <row r="52" spans="2:10" ht="13.5" hidden="1" customHeight="1"/>
    <row r="53" spans="2:10" ht="13.5" hidden="1" customHeight="1"/>
  </sheetData>
  <sheetProtection algorithmName="SHA-512" hashValue="gx1l+c0pp1gacJki2AsNez+n/FThc0PB2a1aog68ELjXgoyXWBl2XpN5LfsgpAehx9lCrfh6iR/KfhiTbOaQNQ==" saltValue="h3z9mHldZ3uwJvDKJbCJ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24" t="s">
        <v>572</v>
      </c>
      <c r="D34" s="1224"/>
      <c r="E34" s="1225"/>
      <c r="F34" s="32">
        <v>6.49</v>
      </c>
      <c r="G34" s="33">
        <v>6.03</v>
      </c>
      <c r="H34" s="33">
        <v>5.13</v>
      </c>
      <c r="I34" s="33">
        <v>5.74</v>
      </c>
      <c r="J34" s="34">
        <v>6.38</v>
      </c>
      <c r="K34" s="22"/>
      <c r="L34" s="22"/>
      <c r="M34" s="22"/>
      <c r="N34" s="22"/>
      <c r="O34" s="22"/>
      <c r="P34" s="22"/>
    </row>
    <row r="35" spans="1:16" ht="39" customHeight="1">
      <c r="A35" s="22"/>
      <c r="B35" s="35"/>
      <c r="C35" s="1218" t="s">
        <v>573</v>
      </c>
      <c r="D35" s="1219"/>
      <c r="E35" s="1220"/>
      <c r="F35" s="36">
        <v>6.5</v>
      </c>
      <c r="G35" s="37">
        <v>4.6500000000000004</v>
      </c>
      <c r="H35" s="37">
        <v>4.6399999999999997</v>
      </c>
      <c r="I35" s="37">
        <v>4.92</v>
      </c>
      <c r="J35" s="38">
        <v>4.45</v>
      </c>
      <c r="K35" s="22"/>
      <c r="L35" s="22"/>
      <c r="M35" s="22"/>
      <c r="N35" s="22"/>
      <c r="O35" s="22"/>
      <c r="P35" s="22"/>
    </row>
    <row r="36" spans="1:16" ht="39" customHeight="1">
      <c r="A36" s="22"/>
      <c r="B36" s="35"/>
      <c r="C36" s="1218" t="s">
        <v>574</v>
      </c>
      <c r="D36" s="1219"/>
      <c r="E36" s="1220"/>
      <c r="F36" s="36">
        <v>7.6</v>
      </c>
      <c r="G36" s="37">
        <v>6.69</v>
      </c>
      <c r="H36" s="37">
        <v>2.5299999999999998</v>
      </c>
      <c r="I36" s="37" t="s">
        <v>575</v>
      </c>
      <c r="J36" s="38">
        <v>2.34</v>
      </c>
      <c r="K36" s="22"/>
      <c r="L36" s="22"/>
      <c r="M36" s="22"/>
      <c r="N36" s="22"/>
      <c r="O36" s="22"/>
      <c r="P36" s="22"/>
    </row>
    <row r="37" spans="1:16" ht="39" customHeight="1">
      <c r="A37" s="22"/>
      <c r="B37" s="35"/>
      <c r="C37" s="1218" t="s">
        <v>576</v>
      </c>
      <c r="D37" s="1219"/>
      <c r="E37" s="1220"/>
      <c r="F37" s="36">
        <v>0</v>
      </c>
      <c r="G37" s="37">
        <v>0.04</v>
      </c>
      <c r="H37" s="37">
        <v>0.11</v>
      </c>
      <c r="I37" s="37">
        <v>0.11</v>
      </c>
      <c r="J37" s="38">
        <v>2.27</v>
      </c>
      <c r="K37" s="22"/>
      <c r="L37" s="22"/>
      <c r="M37" s="22"/>
      <c r="N37" s="22"/>
      <c r="O37" s="22"/>
      <c r="P37" s="22"/>
    </row>
    <row r="38" spans="1:16" ht="39" customHeight="1">
      <c r="A38" s="22"/>
      <c r="B38" s="35"/>
      <c r="C38" s="1218" t="s">
        <v>577</v>
      </c>
      <c r="D38" s="1219"/>
      <c r="E38" s="1220"/>
      <c r="F38" s="36">
        <v>2.58</v>
      </c>
      <c r="G38" s="37">
        <v>1.86</v>
      </c>
      <c r="H38" s="37">
        <v>1.74</v>
      </c>
      <c r="I38" s="37">
        <v>1.26</v>
      </c>
      <c r="J38" s="38">
        <v>2.09</v>
      </c>
      <c r="K38" s="22"/>
      <c r="L38" s="22"/>
      <c r="M38" s="22"/>
      <c r="N38" s="22"/>
      <c r="O38" s="22"/>
      <c r="P38" s="22"/>
    </row>
    <row r="39" spans="1:16" ht="39" customHeight="1">
      <c r="A39" s="22"/>
      <c r="B39" s="35"/>
      <c r="C39" s="1218" t="s">
        <v>578</v>
      </c>
      <c r="D39" s="1219"/>
      <c r="E39" s="1220"/>
      <c r="F39" s="36">
        <v>0.88</v>
      </c>
      <c r="G39" s="37">
        <v>0.42</v>
      </c>
      <c r="H39" s="37">
        <v>1.45</v>
      </c>
      <c r="I39" s="37">
        <v>1.06</v>
      </c>
      <c r="J39" s="38">
        <v>1.45</v>
      </c>
      <c r="K39" s="22"/>
      <c r="L39" s="22"/>
      <c r="M39" s="22"/>
      <c r="N39" s="22"/>
      <c r="O39" s="22"/>
      <c r="P39" s="22"/>
    </row>
    <row r="40" spans="1:16" ht="39" customHeight="1">
      <c r="A40" s="22"/>
      <c r="B40" s="35"/>
      <c r="C40" s="1218" t="s">
        <v>579</v>
      </c>
      <c r="D40" s="1219"/>
      <c r="E40" s="1220"/>
      <c r="F40" s="36" t="s">
        <v>580</v>
      </c>
      <c r="G40" s="37">
        <v>0.02</v>
      </c>
      <c r="H40" s="37">
        <v>0.02</v>
      </c>
      <c r="I40" s="37">
        <v>0.04</v>
      </c>
      <c r="J40" s="38">
        <v>7.0000000000000007E-2</v>
      </c>
      <c r="K40" s="22"/>
      <c r="L40" s="22"/>
      <c r="M40" s="22"/>
      <c r="N40" s="22"/>
      <c r="O40" s="22"/>
      <c r="P40" s="22"/>
    </row>
    <row r="41" spans="1:16" ht="39" customHeight="1">
      <c r="A41" s="22"/>
      <c r="B41" s="35"/>
      <c r="C41" s="1218" t="s">
        <v>581</v>
      </c>
      <c r="D41" s="1219"/>
      <c r="E41" s="1220"/>
      <c r="F41" s="36">
        <v>0.02</v>
      </c>
      <c r="G41" s="37">
        <v>0.03</v>
      </c>
      <c r="H41" s="37">
        <v>0</v>
      </c>
      <c r="I41" s="37">
        <v>0.04</v>
      </c>
      <c r="J41" s="38">
        <v>0.05</v>
      </c>
      <c r="K41" s="22"/>
      <c r="L41" s="22"/>
      <c r="M41" s="22"/>
      <c r="N41" s="22"/>
      <c r="O41" s="22"/>
      <c r="P41" s="22"/>
    </row>
    <row r="42" spans="1:16" ht="39" customHeight="1">
      <c r="A42" s="22"/>
      <c r="B42" s="39"/>
      <c r="C42" s="1218" t="s">
        <v>582</v>
      </c>
      <c r="D42" s="1219"/>
      <c r="E42" s="1220"/>
      <c r="F42" s="36" t="s">
        <v>524</v>
      </c>
      <c r="G42" s="37" t="s">
        <v>524</v>
      </c>
      <c r="H42" s="37" t="s">
        <v>524</v>
      </c>
      <c r="I42" s="37" t="s">
        <v>524</v>
      </c>
      <c r="J42" s="38" t="s">
        <v>524</v>
      </c>
      <c r="K42" s="22"/>
      <c r="L42" s="22"/>
      <c r="M42" s="22"/>
      <c r="N42" s="22"/>
      <c r="O42" s="22"/>
      <c r="P42" s="22"/>
    </row>
    <row r="43" spans="1:16" ht="39" customHeight="1" thickBot="1">
      <c r="A43" s="22"/>
      <c r="B43" s="40"/>
      <c r="C43" s="1221" t="s">
        <v>583</v>
      </c>
      <c r="D43" s="1222"/>
      <c r="E43" s="1223"/>
      <c r="F43" s="41">
        <v>0.1</v>
      </c>
      <c r="G43" s="42">
        <v>0.03</v>
      </c>
      <c r="H43" s="42">
        <v>0.02</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WZdQ04PAeB2KJEl+BDPejHVmQfPGWiSMI/B/guaKh9MHHRI6KdD4W8esvVkjalyQRizEB3ii/2yJFgzrky8mA==" saltValue="Cq5StDyluKvoDqfC0LBB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34" t="s">
        <v>11</v>
      </c>
      <c r="C45" s="1235"/>
      <c r="D45" s="58"/>
      <c r="E45" s="1240" t="s">
        <v>12</v>
      </c>
      <c r="F45" s="1240"/>
      <c r="G45" s="1240"/>
      <c r="H45" s="1240"/>
      <c r="I45" s="1240"/>
      <c r="J45" s="1241"/>
      <c r="K45" s="59">
        <v>1196</v>
      </c>
      <c r="L45" s="60">
        <v>1153</v>
      </c>
      <c r="M45" s="60">
        <v>1025</v>
      </c>
      <c r="N45" s="60">
        <v>987</v>
      </c>
      <c r="O45" s="61">
        <v>969</v>
      </c>
      <c r="P45" s="48"/>
      <c r="Q45" s="48"/>
      <c r="R45" s="48"/>
      <c r="S45" s="48"/>
      <c r="T45" s="48"/>
      <c r="U45" s="48"/>
    </row>
    <row r="46" spans="1:21" ht="30.75" customHeight="1">
      <c r="A46" s="48"/>
      <c r="B46" s="1236"/>
      <c r="C46" s="1237"/>
      <c r="D46" s="62"/>
      <c r="E46" s="1228" t="s">
        <v>13</v>
      </c>
      <c r="F46" s="1228"/>
      <c r="G46" s="1228"/>
      <c r="H46" s="1228"/>
      <c r="I46" s="1228"/>
      <c r="J46" s="1229"/>
      <c r="K46" s="63" t="s">
        <v>524</v>
      </c>
      <c r="L46" s="64" t="s">
        <v>524</v>
      </c>
      <c r="M46" s="64" t="s">
        <v>524</v>
      </c>
      <c r="N46" s="64" t="s">
        <v>524</v>
      </c>
      <c r="O46" s="65" t="s">
        <v>524</v>
      </c>
      <c r="P46" s="48"/>
      <c r="Q46" s="48"/>
      <c r="R46" s="48"/>
      <c r="S46" s="48"/>
      <c r="T46" s="48"/>
      <c r="U46" s="48"/>
    </row>
    <row r="47" spans="1:21" ht="30.75" customHeight="1">
      <c r="A47" s="48"/>
      <c r="B47" s="1236"/>
      <c r="C47" s="1237"/>
      <c r="D47" s="62"/>
      <c r="E47" s="1228" t="s">
        <v>14</v>
      </c>
      <c r="F47" s="1228"/>
      <c r="G47" s="1228"/>
      <c r="H47" s="1228"/>
      <c r="I47" s="1228"/>
      <c r="J47" s="1229"/>
      <c r="K47" s="63" t="s">
        <v>524</v>
      </c>
      <c r="L47" s="64" t="s">
        <v>524</v>
      </c>
      <c r="M47" s="64" t="s">
        <v>524</v>
      </c>
      <c r="N47" s="64" t="s">
        <v>524</v>
      </c>
      <c r="O47" s="65" t="s">
        <v>524</v>
      </c>
      <c r="P47" s="48"/>
      <c r="Q47" s="48"/>
      <c r="R47" s="48"/>
      <c r="S47" s="48"/>
      <c r="T47" s="48"/>
      <c r="U47" s="48"/>
    </row>
    <row r="48" spans="1:21" ht="30.75" customHeight="1">
      <c r="A48" s="48"/>
      <c r="B48" s="1236"/>
      <c r="C48" s="1237"/>
      <c r="D48" s="62"/>
      <c r="E48" s="1228" t="s">
        <v>15</v>
      </c>
      <c r="F48" s="1228"/>
      <c r="G48" s="1228"/>
      <c r="H48" s="1228"/>
      <c r="I48" s="1228"/>
      <c r="J48" s="1229"/>
      <c r="K48" s="63">
        <v>263</v>
      </c>
      <c r="L48" s="64">
        <v>241</v>
      </c>
      <c r="M48" s="64">
        <v>220</v>
      </c>
      <c r="N48" s="64">
        <v>258</v>
      </c>
      <c r="O48" s="65">
        <v>257</v>
      </c>
      <c r="P48" s="48"/>
      <c r="Q48" s="48"/>
      <c r="R48" s="48"/>
      <c r="S48" s="48"/>
      <c r="T48" s="48"/>
      <c r="U48" s="48"/>
    </row>
    <row r="49" spans="1:21" ht="30.75" customHeight="1">
      <c r="A49" s="48"/>
      <c r="B49" s="1236"/>
      <c r="C49" s="1237"/>
      <c r="D49" s="62"/>
      <c r="E49" s="1228" t="s">
        <v>16</v>
      </c>
      <c r="F49" s="1228"/>
      <c r="G49" s="1228"/>
      <c r="H49" s="1228"/>
      <c r="I49" s="1228"/>
      <c r="J49" s="1229"/>
      <c r="K49" s="63">
        <v>20</v>
      </c>
      <c r="L49" s="64">
        <v>20</v>
      </c>
      <c r="M49" s="64">
        <v>20</v>
      </c>
      <c r="N49" s="64">
        <v>18</v>
      </c>
      <c r="O49" s="65">
        <v>14</v>
      </c>
      <c r="P49" s="48"/>
      <c r="Q49" s="48"/>
      <c r="R49" s="48"/>
      <c r="S49" s="48"/>
      <c r="T49" s="48"/>
      <c r="U49" s="48"/>
    </row>
    <row r="50" spans="1:21" ht="30.75" customHeight="1">
      <c r="A50" s="48"/>
      <c r="B50" s="1236"/>
      <c r="C50" s="1237"/>
      <c r="D50" s="62"/>
      <c r="E50" s="1228" t="s">
        <v>17</v>
      </c>
      <c r="F50" s="1228"/>
      <c r="G50" s="1228"/>
      <c r="H50" s="1228"/>
      <c r="I50" s="1228"/>
      <c r="J50" s="1229"/>
      <c r="K50" s="63">
        <v>2</v>
      </c>
      <c r="L50" s="64">
        <v>2</v>
      </c>
      <c r="M50" s="64">
        <v>1</v>
      </c>
      <c r="N50" s="64">
        <v>1</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524</v>
      </c>
      <c r="L51" s="64" t="s">
        <v>524</v>
      </c>
      <c r="M51" s="64" t="s">
        <v>524</v>
      </c>
      <c r="N51" s="64" t="s">
        <v>524</v>
      </c>
      <c r="O51" s="65" t="s">
        <v>524</v>
      </c>
      <c r="P51" s="48"/>
      <c r="Q51" s="48"/>
      <c r="R51" s="48"/>
      <c r="S51" s="48"/>
      <c r="T51" s="48"/>
      <c r="U51" s="48"/>
    </row>
    <row r="52" spans="1:21" ht="30.75" customHeight="1">
      <c r="A52" s="48"/>
      <c r="B52" s="1226" t="s">
        <v>19</v>
      </c>
      <c r="C52" s="1227"/>
      <c r="D52" s="66"/>
      <c r="E52" s="1228" t="s">
        <v>20</v>
      </c>
      <c r="F52" s="1228"/>
      <c r="G52" s="1228"/>
      <c r="H52" s="1228"/>
      <c r="I52" s="1228"/>
      <c r="J52" s="1229"/>
      <c r="K52" s="63">
        <v>1091</v>
      </c>
      <c r="L52" s="64">
        <v>1083</v>
      </c>
      <c r="M52" s="64">
        <v>1031</v>
      </c>
      <c r="N52" s="64">
        <v>978</v>
      </c>
      <c r="O52" s="65">
        <v>937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390</v>
      </c>
      <c r="L53" s="69">
        <v>333</v>
      </c>
      <c r="M53" s="69">
        <v>235</v>
      </c>
      <c r="N53" s="69">
        <v>286</v>
      </c>
      <c r="O53" s="70">
        <v>303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MRtpYIjgnR/k8NN8D43++eYKGmk9RpcWXBho4sv38iv1MG88S0yd27ibuZ1/6XZFTfhFcDud40yqJcMCM3sXA==" saltValue="jbH0y9AbSIeK9bRnOvnw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566</v>
      </c>
      <c r="J40" s="79" t="s">
        <v>567</v>
      </c>
      <c r="K40" s="79" t="s">
        <v>568</v>
      </c>
      <c r="L40" s="79" t="s">
        <v>569</v>
      </c>
      <c r="M40" s="80" t="s">
        <v>570</v>
      </c>
    </row>
    <row r="41" spans="2:13" ht="27.75" customHeight="1">
      <c r="B41" s="1242" t="s">
        <v>24</v>
      </c>
      <c r="C41" s="1243"/>
      <c r="D41" s="81"/>
      <c r="E41" s="1248" t="s">
        <v>25</v>
      </c>
      <c r="F41" s="1248"/>
      <c r="G41" s="1248"/>
      <c r="H41" s="1249"/>
      <c r="I41" s="82">
        <v>9377</v>
      </c>
      <c r="J41" s="83">
        <v>9284</v>
      </c>
      <c r="K41" s="83">
        <v>9491</v>
      </c>
      <c r="L41" s="83">
        <v>9584</v>
      </c>
      <c r="M41" s="84">
        <v>9598</v>
      </c>
    </row>
    <row r="42" spans="2:13" ht="27.75" customHeight="1">
      <c r="B42" s="1244"/>
      <c r="C42" s="1245"/>
      <c r="D42" s="85"/>
      <c r="E42" s="1250" t="s">
        <v>26</v>
      </c>
      <c r="F42" s="1250"/>
      <c r="G42" s="1250"/>
      <c r="H42" s="1251"/>
      <c r="I42" s="86">
        <v>4</v>
      </c>
      <c r="J42" s="87">
        <v>2</v>
      </c>
      <c r="K42" s="87">
        <v>1</v>
      </c>
      <c r="L42" s="87">
        <v>0</v>
      </c>
      <c r="M42" s="88">
        <v>0</v>
      </c>
    </row>
    <row r="43" spans="2:13" ht="27.75" customHeight="1">
      <c r="B43" s="1244"/>
      <c r="C43" s="1245"/>
      <c r="D43" s="85"/>
      <c r="E43" s="1250" t="s">
        <v>27</v>
      </c>
      <c r="F43" s="1250"/>
      <c r="G43" s="1250"/>
      <c r="H43" s="1251"/>
      <c r="I43" s="86">
        <v>3255</v>
      </c>
      <c r="J43" s="87">
        <v>3368</v>
      </c>
      <c r="K43" s="87">
        <v>3298</v>
      </c>
      <c r="L43" s="87">
        <v>3302</v>
      </c>
      <c r="M43" s="88">
        <v>3258</v>
      </c>
    </row>
    <row r="44" spans="2:13" ht="27.75" customHeight="1">
      <c r="B44" s="1244"/>
      <c r="C44" s="1245"/>
      <c r="D44" s="85"/>
      <c r="E44" s="1250" t="s">
        <v>28</v>
      </c>
      <c r="F44" s="1250"/>
      <c r="G44" s="1250"/>
      <c r="H44" s="1251"/>
      <c r="I44" s="86">
        <v>71</v>
      </c>
      <c r="J44" s="87">
        <v>51</v>
      </c>
      <c r="K44" s="87">
        <v>32</v>
      </c>
      <c r="L44" s="87">
        <v>14</v>
      </c>
      <c r="M44" s="88" t="s">
        <v>524</v>
      </c>
    </row>
    <row r="45" spans="2:13" ht="27.75" customHeight="1">
      <c r="B45" s="1244"/>
      <c r="C45" s="1245"/>
      <c r="D45" s="85"/>
      <c r="E45" s="1250" t="s">
        <v>29</v>
      </c>
      <c r="F45" s="1250"/>
      <c r="G45" s="1250"/>
      <c r="H45" s="1251"/>
      <c r="I45" s="86">
        <v>2082</v>
      </c>
      <c r="J45" s="87">
        <v>1809</v>
      </c>
      <c r="K45" s="87">
        <v>1763</v>
      </c>
      <c r="L45" s="87">
        <v>1757</v>
      </c>
      <c r="M45" s="88">
        <v>1681</v>
      </c>
    </row>
    <row r="46" spans="2:13" ht="27.75" customHeight="1">
      <c r="B46" s="1244"/>
      <c r="C46" s="1245"/>
      <c r="D46" s="89"/>
      <c r="E46" s="1250" t="s">
        <v>30</v>
      </c>
      <c r="F46" s="1250"/>
      <c r="G46" s="1250"/>
      <c r="H46" s="1251"/>
      <c r="I46" s="86" t="s">
        <v>524</v>
      </c>
      <c r="J46" s="87" t="s">
        <v>524</v>
      </c>
      <c r="K46" s="87" t="s">
        <v>524</v>
      </c>
      <c r="L46" s="87">
        <v>3</v>
      </c>
      <c r="M46" s="88">
        <v>3</v>
      </c>
    </row>
    <row r="47" spans="2:13" ht="27.75" customHeight="1">
      <c r="B47" s="1244"/>
      <c r="C47" s="1245"/>
      <c r="D47" s="90"/>
      <c r="E47" s="1252" t="s">
        <v>31</v>
      </c>
      <c r="F47" s="1253"/>
      <c r="G47" s="1253"/>
      <c r="H47" s="1254"/>
      <c r="I47" s="86" t="s">
        <v>524</v>
      </c>
      <c r="J47" s="87" t="s">
        <v>524</v>
      </c>
      <c r="K47" s="87" t="s">
        <v>524</v>
      </c>
      <c r="L47" s="87">
        <v>3</v>
      </c>
      <c r="M47" s="88" t="s">
        <v>524</v>
      </c>
    </row>
    <row r="48" spans="2:13" ht="27.75" customHeight="1">
      <c r="B48" s="1244"/>
      <c r="C48" s="1245"/>
      <c r="D48" s="85"/>
      <c r="E48" s="1250" t="s">
        <v>32</v>
      </c>
      <c r="F48" s="1250"/>
      <c r="G48" s="1250"/>
      <c r="H48" s="1251"/>
      <c r="I48" s="86" t="s">
        <v>524</v>
      </c>
      <c r="J48" s="87" t="s">
        <v>524</v>
      </c>
      <c r="K48" s="87" t="s">
        <v>524</v>
      </c>
      <c r="L48" s="87" t="s">
        <v>524</v>
      </c>
      <c r="M48" s="88" t="s">
        <v>524</v>
      </c>
    </row>
    <row r="49" spans="2:13" ht="27.75" customHeight="1">
      <c r="B49" s="1246"/>
      <c r="C49" s="1247"/>
      <c r="D49" s="85"/>
      <c r="E49" s="1250" t="s">
        <v>33</v>
      </c>
      <c r="F49" s="1250"/>
      <c r="G49" s="1250"/>
      <c r="H49" s="1251"/>
      <c r="I49" s="86" t="s">
        <v>524</v>
      </c>
      <c r="J49" s="87" t="s">
        <v>524</v>
      </c>
      <c r="K49" s="87" t="s">
        <v>524</v>
      </c>
      <c r="L49" s="87" t="s">
        <v>524</v>
      </c>
      <c r="M49" s="88" t="s">
        <v>524</v>
      </c>
    </row>
    <row r="50" spans="2:13" ht="27.75" customHeight="1">
      <c r="B50" s="1255" t="s">
        <v>34</v>
      </c>
      <c r="C50" s="1256"/>
      <c r="D50" s="91"/>
      <c r="E50" s="1250" t="s">
        <v>35</v>
      </c>
      <c r="F50" s="1250"/>
      <c r="G50" s="1250"/>
      <c r="H50" s="1251"/>
      <c r="I50" s="86">
        <v>3458</v>
      </c>
      <c r="J50" s="87">
        <v>3575</v>
      </c>
      <c r="K50" s="87">
        <v>3792</v>
      </c>
      <c r="L50" s="87">
        <v>3838</v>
      </c>
      <c r="M50" s="88">
        <v>3838</v>
      </c>
    </row>
    <row r="51" spans="2:13" ht="27.75" customHeight="1">
      <c r="B51" s="1244"/>
      <c r="C51" s="1245"/>
      <c r="D51" s="85"/>
      <c r="E51" s="1250" t="s">
        <v>36</v>
      </c>
      <c r="F51" s="1250"/>
      <c r="G51" s="1250"/>
      <c r="H51" s="1251"/>
      <c r="I51" s="86">
        <v>429</v>
      </c>
      <c r="J51" s="87">
        <v>477</v>
      </c>
      <c r="K51" s="87">
        <v>609</v>
      </c>
      <c r="L51" s="87">
        <v>571</v>
      </c>
      <c r="M51" s="88">
        <v>551</v>
      </c>
    </row>
    <row r="52" spans="2:13" ht="27.75" customHeight="1">
      <c r="B52" s="1246"/>
      <c r="C52" s="1247"/>
      <c r="D52" s="85"/>
      <c r="E52" s="1250" t="s">
        <v>37</v>
      </c>
      <c r="F52" s="1250"/>
      <c r="G52" s="1250"/>
      <c r="H52" s="1251"/>
      <c r="I52" s="86">
        <v>8977</v>
      </c>
      <c r="J52" s="87">
        <v>8797</v>
      </c>
      <c r="K52" s="87">
        <v>8747</v>
      </c>
      <c r="L52" s="87">
        <v>8201</v>
      </c>
      <c r="M52" s="88">
        <v>7674</v>
      </c>
    </row>
    <row r="53" spans="2:13" ht="27.75" customHeight="1" thickBot="1">
      <c r="B53" s="1257" t="s">
        <v>38</v>
      </c>
      <c r="C53" s="1258"/>
      <c r="D53" s="92"/>
      <c r="E53" s="1259" t="s">
        <v>39</v>
      </c>
      <c r="F53" s="1259"/>
      <c r="G53" s="1259"/>
      <c r="H53" s="1260"/>
      <c r="I53" s="93">
        <v>1924</v>
      </c>
      <c r="J53" s="94">
        <v>1666</v>
      </c>
      <c r="K53" s="94">
        <v>1438</v>
      </c>
      <c r="L53" s="94">
        <v>2050</v>
      </c>
      <c r="M53" s="95">
        <v>2478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X9jtQ9xtoRgwSSjG9UxKUI10pA98ylph4AE/Q/idZQ5nKVpCruyhgWRzErZYADpa0cHC8+CmGByoYPorEbI6g==" saltValue="azpcjbUPqDZUuxBqmc4v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568</v>
      </c>
      <c r="G54" s="104" t="s">
        <v>569</v>
      </c>
      <c r="H54" s="105" t="s">
        <v>570</v>
      </c>
    </row>
    <row r="55" spans="2:8" ht="52.5" customHeight="1">
      <c r="B55" s="106"/>
      <c r="C55" s="1269" t="s">
        <v>42</v>
      </c>
      <c r="D55" s="1269"/>
      <c r="E55" s="1270"/>
      <c r="F55" s="107">
        <v>1635</v>
      </c>
      <c r="G55" s="107">
        <v>1655</v>
      </c>
      <c r="H55" s="108">
        <v>1682</v>
      </c>
    </row>
    <row r="56" spans="2:8" ht="52.5" customHeight="1">
      <c r="B56" s="109"/>
      <c r="C56" s="1271" t="s">
        <v>43</v>
      </c>
      <c r="D56" s="1271"/>
      <c r="E56" s="1272"/>
      <c r="F56" s="110">
        <v>158</v>
      </c>
      <c r="G56" s="110">
        <v>159</v>
      </c>
      <c r="H56" s="111">
        <v>159</v>
      </c>
    </row>
    <row r="57" spans="2:8" ht="53.25" customHeight="1">
      <c r="B57" s="109"/>
      <c r="C57" s="1273" t="s">
        <v>44</v>
      </c>
      <c r="D57" s="1273"/>
      <c r="E57" s="1274"/>
      <c r="F57" s="112">
        <v>1865</v>
      </c>
      <c r="G57" s="112">
        <v>1887</v>
      </c>
      <c r="H57" s="113">
        <v>1874</v>
      </c>
    </row>
    <row r="58" spans="2:8" ht="45.75" customHeight="1">
      <c r="B58" s="114"/>
      <c r="C58" s="1261" t="s">
        <v>591</v>
      </c>
      <c r="D58" s="1262"/>
      <c r="E58" s="1263"/>
      <c r="F58" s="115">
        <v>724</v>
      </c>
      <c r="G58" s="115">
        <v>725</v>
      </c>
      <c r="H58" s="116">
        <v>728</v>
      </c>
    </row>
    <row r="59" spans="2:8" ht="45.75" customHeight="1">
      <c r="B59" s="114"/>
      <c r="C59" s="1261" t="s">
        <v>592</v>
      </c>
      <c r="D59" s="1262"/>
      <c r="E59" s="1263"/>
      <c r="F59" s="115">
        <v>461</v>
      </c>
      <c r="G59" s="115">
        <v>461</v>
      </c>
      <c r="H59" s="116">
        <v>444</v>
      </c>
    </row>
    <row r="60" spans="2:8" ht="45.75" customHeight="1">
      <c r="B60" s="114"/>
      <c r="C60" s="1261" t="s">
        <v>593</v>
      </c>
      <c r="D60" s="1262"/>
      <c r="E60" s="1263"/>
      <c r="F60" s="115">
        <v>313</v>
      </c>
      <c r="G60" s="115">
        <v>280</v>
      </c>
      <c r="H60" s="116">
        <v>279</v>
      </c>
    </row>
    <row r="61" spans="2:8" ht="45.75" customHeight="1">
      <c r="B61" s="114"/>
      <c r="C61" s="1261" t="s">
        <v>594</v>
      </c>
      <c r="D61" s="1262"/>
      <c r="E61" s="1263"/>
      <c r="F61" s="115">
        <v>155</v>
      </c>
      <c r="G61" s="115">
        <v>155</v>
      </c>
      <c r="H61" s="116">
        <v>155</v>
      </c>
    </row>
    <row r="62" spans="2:8" ht="45.75" customHeight="1" thickBot="1">
      <c r="B62" s="117"/>
      <c r="C62" s="1264" t="s">
        <v>595</v>
      </c>
      <c r="D62" s="1265"/>
      <c r="E62" s="1266"/>
      <c r="F62" s="118">
        <v>30</v>
      </c>
      <c r="G62" s="118">
        <v>88</v>
      </c>
      <c r="H62" s="119">
        <v>95</v>
      </c>
    </row>
    <row r="63" spans="2:8" ht="52.5" customHeight="1" thickBot="1">
      <c r="B63" s="120"/>
      <c r="C63" s="1267" t="s">
        <v>45</v>
      </c>
      <c r="D63" s="1267"/>
      <c r="E63" s="1268"/>
      <c r="F63" s="121">
        <v>3659</v>
      </c>
      <c r="G63" s="121">
        <v>3701</v>
      </c>
      <c r="H63" s="122">
        <v>3715</v>
      </c>
    </row>
    <row r="64" spans="2:8" ht="15" customHeight="1"/>
    <row r="65" ht="0" hidden="1" customHeight="1"/>
    <row r="66" ht="0" hidden="1" customHeight="1"/>
  </sheetData>
  <sheetProtection algorithmName="SHA-512" hashValue="lyWrmdy3JWMo188oOqbu25nbYleA6ISFSW/6uuoCq2OW8OIjso+MKi9Oss+bOjsE++I0Cd6tLBYARmNGZKsBEA==" saltValue="ykTR7vzO9q87qVcdsL/L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600</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24.3</v>
      </c>
      <c r="CG51" s="1277"/>
      <c r="CH51" s="1277"/>
      <c r="CI51" s="1277"/>
      <c r="CJ51" s="1277"/>
      <c r="CK51" s="1277"/>
      <c r="CL51" s="1277"/>
      <c r="CM51" s="1277"/>
      <c r="CN51" s="1277">
        <v>35.200000000000003</v>
      </c>
      <c r="CO51" s="1277"/>
      <c r="CP51" s="1277"/>
      <c r="CQ51" s="1277"/>
      <c r="CR51" s="1277"/>
      <c r="CS51" s="1277"/>
      <c r="CT51" s="1277"/>
      <c r="CU51" s="1277"/>
      <c r="CV51" s="1277">
        <v>42.6</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56.5</v>
      </c>
      <c r="CG53" s="1277"/>
      <c r="CH53" s="1277"/>
      <c r="CI53" s="1277"/>
      <c r="CJ53" s="1277"/>
      <c r="CK53" s="1277"/>
      <c r="CL53" s="1277"/>
      <c r="CM53" s="1277"/>
      <c r="CN53" s="1277">
        <v>52</v>
      </c>
      <c r="CO53" s="1277"/>
      <c r="CP53" s="1277"/>
      <c r="CQ53" s="1277"/>
      <c r="CR53" s="1277"/>
      <c r="CS53" s="1277"/>
      <c r="CT53" s="1277"/>
      <c r="CU53" s="1277"/>
      <c r="CV53" s="1277">
        <v>53.5</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603</v>
      </c>
      <c r="AO55" s="1281"/>
      <c r="AP55" s="1281"/>
      <c r="AQ55" s="1281"/>
      <c r="AR55" s="1281"/>
      <c r="AS55" s="1281"/>
      <c r="AT55" s="1281"/>
      <c r="AU55" s="1281"/>
      <c r="AV55" s="1281"/>
      <c r="AW55" s="1281"/>
      <c r="AX55" s="1281"/>
      <c r="AY55" s="1281"/>
      <c r="AZ55" s="1281"/>
      <c r="BA55" s="1281"/>
      <c r="BB55" s="1280" t="s">
        <v>601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32.799999999999997</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58.6</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c r="B73" s="374"/>
      <c r="G73" s="1293"/>
      <c r="H73" s="1293"/>
      <c r="I73" s="1293"/>
      <c r="J73" s="1293"/>
      <c r="K73" s="1276"/>
      <c r="L73" s="1276"/>
      <c r="M73" s="1276"/>
      <c r="N73" s="1276"/>
      <c r="AM73" s="383"/>
      <c r="AN73" s="1280" t="s">
        <v>600</v>
      </c>
      <c r="AO73" s="1280"/>
      <c r="AP73" s="1280"/>
      <c r="AQ73" s="1280"/>
      <c r="AR73" s="1280"/>
      <c r="AS73" s="1280"/>
      <c r="AT73" s="1280"/>
      <c r="AU73" s="1280"/>
      <c r="AV73" s="1280"/>
      <c r="AW73" s="1280"/>
      <c r="AX73" s="1280"/>
      <c r="AY73" s="1280"/>
      <c r="AZ73" s="1280"/>
      <c r="BA73" s="1280"/>
      <c r="BB73" s="1280" t="s">
        <v>601</v>
      </c>
      <c r="BC73" s="1280"/>
      <c r="BD73" s="1280"/>
      <c r="BE73" s="1280"/>
      <c r="BF73" s="1280"/>
      <c r="BG73" s="1280"/>
      <c r="BH73" s="1280"/>
      <c r="BI73" s="1280"/>
      <c r="BJ73" s="1280"/>
      <c r="BK73" s="1280"/>
      <c r="BL73" s="1280"/>
      <c r="BM73" s="1280"/>
      <c r="BN73" s="1280"/>
      <c r="BO73" s="1280"/>
      <c r="BP73" s="1277">
        <v>32.9</v>
      </c>
      <c r="BQ73" s="1277"/>
      <c r="BR73" s="1277"/>
      <c r="BS73" s="1277"/>
      <c r="BT73" s="1277"/>
      <c r="BU73" s="1277"/>
      <c r="BV73" s="1277"/>
      <c r="BW73" s="1277"/>
      <c r="BX73" s="1277">
        <v>29.1</v>
      </c>
      <c r="BY73" s="1277"/>
      <c r="BZ73" s="1277"/>
      <c r="CA73" s="1277"/>
      <c r="CB73" s="1277"/>
      <c r="CC73" s="1277"/>
      <c r="CD73" s="1277"/>
      <c r="CE73" s="1277"/>
      <c r="CF73" s="1277">
        <v>24.3</v>
      </c>
      <c r="CG73" s="1277"/>
      <c r="CH73" s="1277"/>
      <c r="CI73" s="1277"/>
      <c r="CJ73" s="1277"/>
      <c r="CK73" s="1277"/>
      <c r="CL73" s="1277"/>
      <c r="CM73" s="1277"/>
      <c r="CN73" s="1277">
        <v>35.200000000000003</v>
      </c>
      <c r="CO73" s="1277"/>
      <c r="CP73" s="1277"/>
      <c r="CQ73" s="1277"/>
      <c r="CR73" s="1277"/>
      <c r="CS73" s="1277"/>
      <c r="CT73" s="1277"/>
      <c r="CU73" s="1277"/>
      <c r="CV73" s="1277">
        <v>42.6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8.1</v>
      </c>
      <c r="BQ75" s="1277"/>
      <c r="BR75" s="1277"/>
      <c r="BS75" s="1277"/>
      <c r="BT75" s="1277"/>
      <c r="BU75" s="1277"/>
      <c r="BV75" s="1277"/>
      <c r="BW75" s="1277"/>
      <c r="BX75" s="1277">
        <v>6.7</v>
      </c>
      <c r="BY75" s="1277"/>
      <c r="BZ75" s="1277"/>
      <c r="CA75" s="1277"/>
      <c r="CB75" s="1277"/>
      <c r="CC75" s="1277"/>
      <c r="CD75" s="1277"/>
      <c r="CE75" s="1277"/>
      <c r="CF75" s="1277">
        <v>5.4</v>
      </c>
      <c r="CG75" s="1277"/>
      <c r="CH75" s="1277"/>
      <c r="CI75" s="1277"/>
      <c r="CJ75" s="1277"/>
      <c r="CK75" s="1277"/>
      <c r="CL75" s="1277"/>
      <c r="CM75" s="1277"/>
      <c r="CN75" s="1277">
        <v>4.9000000000000004</v>
      </c>
      <c r="CO75" s="1277"/>
      <c r="CP75" s="1277"/>
      <c r="CQ75" s="1277"/>
      <c r="CR75" s="1277"/>
      <c r="CS75" s="1277"/>
      <c r="CT75" s="1277"/>
      <c r="CU75" s="1277"/>
      <c r="CV75" s="1277">
        <v>4.5999999999999996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603</v>
      </c>
      <c r="AO77" s="1281"/>
      <c r="AP77" s="1281"/>
      <c r="AQ77" s="1281"/>
      <c r="AR77" s="1281"/>
      <c r="AS77" s="1281"/>
      <c r="AT77" s="1281"/>
      <c r="AU77" s="1281"/>
      <c r="AV77" s="1281"/>
      <c r="AW77" s="1281"/>
      <c r="AX77" s="1281"/>
      <c r="AY77" s="1281"/>
      <c r="AZ77" s="1281"/>
      <c r="BA77" s="1281"/>
      <c r="BB77" s="1280" t="s">
        <v>601</v>
      </c>
      <c r="BC77" s="1280"/>
      <c r="BD77" s="1280"/>
      <c r="BE77" s="1280"/>
      <c r="BF77" s="1280"/>
      <c r="BG77" s="1280"/>
      <c r="BH77" s="1280"/>
      <c r="BI77" s="1280"/>
      <c r="BJ77" s="1280"/>
      <c r="BK77" s="1280"/>
      <c r="BL77" s="1280"/>
      <c r="BM77" s="1280"/>
      <c r="BN77" s="1280"/>
      <c r="BO77" s="1280"/>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ErjsujQTXMMdv5OPNYO6tRsmTCYWYrlqJABT0zEDmqTPatcpblsgrT+KSBDTY1g2ocwZnPf8IHYPcUYHtM2og==" saltValue="ab0T2eS4HJW9berTGwjm9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fJj9FI6Oo/PqZ0PRd1DsuotTkhMcOx9zEpjXL12+8G7202pm3gnWrrN5nasV7L+/v3p72ULtVhYY9AeMQdUOw==" saltValue="yRVFJXzoeM67LwY9rIB0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4HqULPFhCDGpJytd+oGndne1VfiZNUVtygGV952EP/hvfi0gSgar4uMV9MOVMa+ThvJfOsMiNlMV8QZWP8wNA==" saltValue="6xmg3LD54p7obYe5tlsA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563</v>
      </c>
      <c r="G2" s="136"/>
      <c r="H2" s="137"/>
    </row>
    <row r="3" spans="1:8">
      <c r="A3" s="133" t="s">
        <v>556</v>
      </c>
      <c r="B3" s="138"/>
      <c r="C3" s="139"/>
      <c r="D3" s="140">
        <v>71361</v>
      </c>
      <c r="E3" s="141"/>
      <c r="F3" s="142">
        <v>84389</v>
      </c>
      <c r="G3" s="143"/>
      <c r="H3" s="144"/>
    </row>
    <row r="4" spans="1:8">
      <c r="A4" s="145"/>
      <c r="B4" s="146"/>
      <c r="C4" s="147"/>
      <c r="D4" s="148">
        <v>26817</v>
      </c>
      <c r="E4" s="149"/>
      <c r="F4" s="150">
        <v>44339</v>
      </c>
      <c r="G4" s="151"/>
      <c r="H4" s="152"/>
    </row>
    <row r="5" spans="1:8">
      <c r="A5" s="133" t="s">
        <v>558</v>
      </c>
      <c r="B5" s="138"/>
      <c r="C5" s="139"/>
      <c r="D5" s="140">
        <v>70766</v>
      </c>
      <c r="E5" s="141"/>
      <c r="F5" s="142">
        <v>83623</v>
      </c>
      <c r="G5" s="143"/>
      <c r="H5" s="144"/>
    </row>
    <row r="6" spans="1:8">
      <c r="A6" s="145"/>
      <c r="B6" s="146"/>
      <c r="C6" s="147"/>
      <c r="D6" s="148">
        <v>27516</v>
      </c>
      <c r="E6" s="149"/>
      <c r="F6" s="150">
        <v>48787</v>
      </c>
      <c r="G6" s="151"/>
      <c r="H6" s="152"/>
    </row>
    <row r="7" spans="1:8">
      <c r="A7" s="133" t="s">
        <v>559</v>
      </c>
      <c r="B7" s="138"/>
      <c r="C7" s="139"/>
      <c r="D7" s="140">
        <v>89729</v>
      </c>
      <c r="E7" s="141"/>
      <c r="F7" s="142">
        <v>87974</v>
      </c>
      <c r="G7" s="143"/>
      <c r="H7" s="144"/>
    </row>
    <row r="8" spans="1:8">
      <c r="A8" s="145"/>
      <c r="B8" s="146"/>
      <c r="C8" s="147"/>
      <c r="D8" s="148">
        <v>30576</v>
      </c>
      <c r="E8" s="149"/>
      <c r="F8" s="150">
        <v>48183</v>
      </c>
      <c r="G8" s="151"/>
      <c r="H8" s="152"/>
    </row>
    <row r="9" spans="1:8">
      <c r="A9" s="133" t="s">
        <v>560</v>
      </c>
      <c r="B9" s="138"/>
      <c r="C9" s="139"/>
      <c r="D9" s="140">
        <v>81004</v>
      </c>
      <c r="E9" s="141"/>
      <c r="F9" s="142">
        <v>83280</v>
      </c>
      <c r="G9" s="143"/>
      <c r="H9" s="144"/>
    </row>
    <row r="10" spans="1:8">
      <c r="A10" s="145"/>
      <c r="B10" s="146"/>
      <c r="C10" s="147"/>
      <c r="D10" s="148">
        <v>19426</v>
      </c>
      <c r="E10" s="149"/>
      <c r="F10" s="150">
        <v>43123</v>
      </c>
      <c r="G10" s="151"/>
      <c r="H10" s="152"/>
    </row>
    <row r="11" spans="1:8">
      <c r="A11" s="133" t="s">
        <v>561</v>
      </c>
      <c r="B11" s="138"/>
      <c r="C11" s="139"/>
      <c r="D11" s="140">
        <v>69966</v>
      </c>
      <c r="E11" s="141"/>
      <c r="F11" s="142">
        <v>88968</v>
      </c>
      <c r="G11" s="143"/>
      <c r="H11" s="144"/>
    </row>
    <row r="12" spans="1:8">
      <c r="A12" s="145"/>
      <c r="B12" s="146"/>
      <c r="C12" s="153"/>
      <c r="D12" s="148">
        <v>35769</v>
      </c>
      <c r="E12" s="149"/>
      <c r="F12" s="150">
        <v>45482</v>
      </c>
      <c r="G12" s="151"/>
      <c r="H12" s="152"/>
    </row>
    <row r="13" spans="1:8">
      <c r="A13" s="133"/>
      <c r="B13" s="138"/>
      <c r="C13" s="154"/>
      <c r="D13" s="155">
        <v>76565</v>
      </c>
      <c r="E13" s="156"/>
      <c r="F13" s="157">
        <v>85647</v>
      </c>
      <c r="G13" s="158"/>
      <c r="H13" s="144"/>
    </row>
    <row r="14" spans="1:8">
      <c r="A14" s="145"/>
      <c r="B14" s="146"/>
      <c r="C14" s="147"/>
      <c r="D14" s="148">
        <v>28021</v>
      </c>
      <c r="E14" s="149"/>
      <c r="F14" s="150">
        <v>45983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6.53</v>
      </c>
      <c r="C19" s="159">
        <f>ROUND(VALUE(SUBSTITUTE(実質収支比率等に係る経年分析!G$48,"▲","-")),2)</f>
        <v>4.6900000000000004</v>
      </c>
      <c r="D19" s="159">
        <f>ROUND(VALUE(SUBSTITUTE(実質収支比率等に係る経年分析!H$48,"▲","-")),2)</f>
        <v>4.6399999999999997</v>
      </c>
      <c r="E19" s="159">
        <f>ROUND(VALUE(SUBSTITUTE(実質収支比率等に係る経年分析!I$48,"▲","-")),2)</f>
        <v>4.97</v>
      </c>
      <c r="F19" s="159">
        <f>ROUND(VALUE(SUBSTITUTE(実質収支比率等に係る経年分析!J$48,"▲","-")),2)</f>
        <v>4.5</v>
      </c>
    </row>
    <row r="20" spans="1:11">
      <c r="A20" s="159" t="s">
        <v>49</v>
      </c>
      <c r="B20" s="159">
        <f>ROUND(VALUE(SUBSTITUTE(実質収支比率等に係る経年分析!F$47,"▲","-")),2)</f>
        <v>17.75</v>
      </c>
      <c r="C20" s="159">
        <f>ROUND(VALUE(SUBSTITUTE(実質収支比率等に係る経年分析!G$47,"▲","-")),2)</f>
        <v>20.8</v>
      </c>
      <c r="D20" s="159">
        <f>ROUND(VALUE(SUBSTITUTE(実質収支比率等に係る経年分析!H$47,"▲","-")),2)</f>
        <v>23.73</v>
      </c>
      <c r="E20" s="159">
        <f>ROUND(VALUE(SUBSTITUTE(実質収支比率等に係る経年分析!I$47,"▲","-")),2)</f>
        <v>24.48</v>
      </c>
      <c r="F20" s="159">
        <f>ROUND(VALUE(SUBSTITUTE(実質収支比率等に係る経年分析!J$47,"▲","-")),2)</f>
        <v>25.01</v>
      </c>
    </row>
    <row r="21" spans="1:11">
      <c r="A21" s="159" t="s">
        <v>50</v>
      </c>
      <c r="B21" s="159">
        <f>IF(ISNUMBER(VALUE(SUBSTITUTE(実質収支比率等に係る経年分析!F$49,"▲","-"))),ROUND(VALUE(SUBSTITUTE(実質収支比率等に係る経年分析!F$49,"▲","-")),2),NA())</f>
        <v>5.1100000000000003</v>
      </c>
      <c r="C21" s="159">
        <f>IF(ISNUMBER(VALUE(SUBSTITUTE(実質収支比率等に係る経年分析!G$49,"▲","-"))),ROUND(VALUE(SUBSTITUTE(実質収支比率等に係る経年分析!G$49,"▲","-")),2),NA())</f>
        <v>0.76</v>
      </c>
      <c r="D21" s="159">
        <f>IF(ISNUMBER(VALUE(SUBSTITUTE(実質収支比率等に係る経年分析!H$49,"▲","-"))),ROUND(VALUE(SUBSTITUTE(実質収支比率等に係る経年分析!H$49,"▲","-")),2),NA())</f>
        <v>3.31</v>
      </c>
      <c r="E21" s="159">
        <f>IF(ISNUMBER(VALUE(SUBSTITUTE(実質収支比率等に係る経年分析!I$49,"▲","-"))),ROUND(VALUE(SUBSTITUTE(実質収支比率等に係る経年分析!I$49,"▲","-")),2),NA())</f>
        <v>0.54</v>
      </c>
      <c r="F21" s="159">
        <f>IF(ISNUMBER(VALUE(SUBSTITUTE(実質収支比率等に係る経年分析!J$49,"▲","-"))),ROUND(VALUE(SUBSTITUTE(実質収支比率等に係る経年分析!J$49,"▲","-")),2),NA())</f>
        <v>-0.1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市木診療所特別会計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公共下水道事業特別会計</v>
      </c>
      <c r="B30" s="160">
        <f>IF(ROUND(VALUE(SUBSTITUTE(連結実質赤字比率に係る赤字・黒字の構成分析!F$40,"▲", "-")), 2) &lt; 0, ABS(ROUND(VALUE(SUBSTITUTE(連結実質赤字比率に係る赤字・黒字の構成分析!F$40,"▲", "-")), 2)), NA())</f>
        <v>0.55000000000000004</v>
      </c>
      <c r="C30" s="160" t="e">
        <f>IF(ROUND(VALUE(SUBSTITUTE(連結実質赤字比率に係る赤字・黒字の構成分析!F$40,"▲", "-")), 2) &gt;= 0, ABS(ROUND(VALUE(SUBSTITUTE(連結実質赤字比率に係る赤字・黒字の構成分析!F$40,"▲", "-")), 2)), NA())</f>
        <v>#N/A</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介護保険特別会計（事業勘定）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1.45</v>
      </c>
    </row>
    <row r="32" spans="1:11">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2.58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1.86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2.09</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2.27</v>
      </c>
    </row>
    <row r="34" spans="1:16">
      <c r="A34" s="160" t="str">
        <f>IF(連結実質赤字比率に係る赤字・黒字の構成分析!C$36="",NA(),連結実質赤字比率に係る赤字・黒字の構成分析!C$36)</f>
        <v>市民病院事業会計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2.5299999999999998</v>
      </c>
      <c r="H34" s="160">
        <f>IF(ROUND(VALUE(SUBSTITUTE(連結実質赤字比率に係る赤字・黒字の構成分析!I$36,"▲", "-")), 2) &lt; 0, ABS(ROUND(VALUE(SUBSTITUTE(連結実質赤字比率に係る赤字・黒字の構成分析!I$36,"▲", "-")), 2)), NA())</f>
        <v>1.97</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4.6500000000000004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4.6399999999999997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1091</v>
      </c>
      <c r="E42" s="161"/>
      <c r="F42" s="161"/>
      <c r="G42" s="161">
        <f>'実質公債費比率（分子）の構造'!L$52</f>
        <v>1083</v>
      </c>
      <c r="H42" s="161"/>
      <c r="I42" s="161"/>
      <c r="J42" s="161">
        <f>'実質公債費比率（分子）の構造'!M$52</f>
        <v>1031</v>
      </c>
      <c r="K42" s="161"/>
      <c r="L42" s="161"/>
      <c r="M42" s="161">
        <f>'実質公債費比率（分子）の構造'!N$52</f>
        <v>978</v>
      </c>
      <c r="N42" s="161"/>
      <c r="O42" s="161"/>
      <c r="P42" s="161">
        <f>'実質公債費比率（分子）の構造'!O$52</f>
        <v>937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v>
      </c>
      <c r="C44" s="161"/>
      <c r="D44" s="161"/>
      <c r="E44" s="161">
        <f>'実質公債費比率（分子）の構造'!L$50</f>
        <v>2</v>
      </c>
      <c r="F44" s="161"/>
      <c r="G44" s="161"/>
      <c r="H44" s="161">
        <f>'実質公債費比率（分子）の構造'!M$50</f>
        <v>1</v>
      </c>
      <c r="I44" s="161"/>
      <c r="J44" s="161"/>
      <c r="K44" s="161">
        <f>'実質公債費比率（分子）の構造'!N$50</f>
        <v>1</v>
      </c>
      <c r="L44" s="161"/>
      <c r="M44" s="161"/>
      <c r="N44" s="161">
        <f>'実質公債費比率（分子）の構造'!O$50</f>
        <v>0</v>
      </c>
      <c r="O44" s="161"/>
      <c r="P44" s="161"/>
    </row>
    <row r="45" spans="1:16">
      <c r="A45" s="161" t="s">
        <v>60</v>
      </c>
      <c r="B45" s="161">
        <f>'実質公債費比率（分子）の構造'!K$49</f>
        <v>20</v>
      </c>
      <c r="C45" s="161"/>
      <c r="D45" s="161"/>
      <c r="E45" s="161">
        <f>'実質公債費比率（分子）の構造'!L$49</f>
        <v>20</v>
      </c>
      <c r="F45" s="161"/>
      <c r="G45" s="161"/>
      <c r="H45" s="161">
        <f>'実質公債費比率（分子）の構造'!M$49</f>
        <v>20</v>
      </c>
      <c r="I45" s="161"/>
      <c r="J45" s="161"/>
      <c r="K45" s="161">
        <f>'実質公債費比率（分子）の構造'!N$49</f>
        <v>18</v>
      </c>
      <c r="L45" s="161"/>
      <c r="M45" s="161"/>
      <c r="N45" s="161">
        <f>'実質公債費比率（分子）の構造'!O$49</f>
        <v>14</v>
      </c>
      <c r="O45" s="161"/>
      <c r="P45" s="161"/>
    </row>
    <row r="46" spans="1:16">
      <c r="A46" s="161" t="s">
        <v>61</v>
      </c>
      <c r="B46" s="161">
        <f>'実質公債費比率（分子）の構造'!K$48</f>
        <v>263</v>
      </c>
      <c r="C46" s="161"/>
      <c r="D46" s="161"/>
      <c r="E46" s="161">
        <f>'実質公債費比率（分子）の構造'!L$48</f>
        <v>241</v>
      </c>
      <c r="F46" s="161"/>
      <c r="G46" s="161"/>
      <c r="H46" s="161">
        <f>'実質公債費比率（分子）の構造'!M$48</f>
        <v>220</v>
      </c>
      <c r="I46" s="161"/>
      <c r="J46" s="161"/>
      <c r="K46" s="161">
        <f>'実質公債費比率（分子）の構造'!N$48</f>
        <v>258</v>
      </c>
      <c r="L46" s="161"/>
      <c r="M46" s="161"/>
      <c r="N46" s="161">
        <f>'実質公債費比率（分子）の構造'!O$48</f>
        <v>257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1196</v>
      </c>
      <c r="C49" s="161"/>
      <c r="D49" s="161"/>
      <c r="E49" s="161">
        <f>'実質公債費比率（分子）の構造'!L$45</f>
        <v>1153</v>
      </c>
      <c r="F49" s="161"/>
      <c r="G49" s="161"/>
      <c r="H49" s="161">
        <f>'実質公債費比率（分子）の構造'!M$45</f>
        <v>1025</v>
      </c>
      <c r="I49" s="161"/>
      <c r="J49" s="161"/>
      <c r="K49" s="161">
        <f>'実質公債費比率（分子）の構造'!N$45</f>
        <v>987</v>
      </c>
      <c r="L49" s="161"/>
      <c r="M49" s="161"/>
      <c r="N49" s="161">
        <f>'実質公債費比率（分子）の構造'!O$45</f>
        <v>969</v>
      </c>
      <c r="O49" s="161"/>
      <c r="P49" s="161"/>
    </row>
    <row r="50" spans="1:16">
      <c r="A50" s="161" t="s">
        <v>65</v>
      </c>
      <c r="B50" s="161" t="e">
        <f>NA()</f>
        <v>#N/A</v>
      </c>
      <c r="C50" s="161">
        <f>IF(ISNUMBER('実質公債費比率（分子）の構造'!K$53),'実質公債費比率（分子）の構造'!K$53,NA())</f>
        <v>390</v>
      </c>
      <c r="D50" s="161" t="e">
        <f>NA()</f>
        <v>#N/A</v>
      </c>
      <c r="E50" s="161" t="e">
        <f>NA()</f>
        <v>#N/A</v>
      </c>
      <c r="F50" s="161">
        <f>IF(ISNUMBER('実質公債費比率（分子）の構造'!L$53),'実質公債費比率（分子）の構造'!L$53,NA())</f>
        <v>333</v>
      </c>
      <c r="G50" s="161" t="e">
        <f>NA()</f>
        <v>#N/A</v>
      </c>
      <c r="H50" s="161" t="e">
        <f>NA()</f>
        <v>#N/A</v>
      </c>
      <c r="I50" s="161">
        <f>IF(ISNUMBER('実質公債費比率（分子）の構造'!M$53),'実質公債費比率（分子）の構造'!M$53,NA())</f>
        <v>235</v>
      </c>
      <c r="J50" s="161" t="e">
        <f>NA()</f>
        <v>#N/A</v>
      </c>
      <c r="K50" s="161" t="e">
        <f>NA()</f>
        <v>#N/A</v>
      </c>
      <c r="L50" s="161">
        <f>IF(ISNUMBER('実質公債費比率（分子）の構造'!N$53),'実質公債費比率（分子）の構造'!N$53,NA())</f>
        <v>286</v>
      </c>
      <c r="M50" s="161" t="e">
        <f>NA()</f>
        <v>#N/A</v>
      </c>
      <c r="N50" s="161" t="e">
        <f>NA()</f>
        <v>#N/A</v>
      </c>
      <c r="O50" s="161">
        <f>IF(ISNUMBER('実質公債費比率（分子）の構造'!O$53),'実質公債費比率（分子）の構造'!O$53,NA())</f>
        <v>303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8977</v>
      </c>
      <c r="E56" s="160"/>
      <c r="F56" s="160"/>
      <c r="G56" s="160">
        <f>'将来負担比率（分子）の構造'!J$52</f>
        <v>8797</v>
      </c>
      <c r="H56" s="160"/>
      <c r="I56" s="160"/>
      <c r="J56" s="160">
        <f>'将来負担比率（分子）の構造'!K$52</f>
        <v>8747</v>
      </c>
      <c r="K56" s="160"/>
      <c r="L56" s="160"/>
      <c r="M56" s="160">
        <f>'将来負担比率（分子）の構造'!L$52</f>
        <v>8201</v>
      </c>
      <c r="N56" s="160"/>
      <c r="O56" s="160"/>
      <c r="P56" s="160">
        <f>'将来負担比率（分子）の構造'!M$52</f>
        <v>7674</v>
      </c>
    </row>
    <row r="57" spans="1:16">
      <c r="A57" s="160" t="s">
        <v>36</v>
      </c>
      <c r="B57" s="160"/>
      <c r="C57" s="160"/>
      <c r="D57" s="160">
        <f>'将来負担比率（分子）の構造'!I$51</f>
        <v>429</v>
      </c>
      <c r="E57" s="160"/>
      <c r="F57" s="160"/>
      <c r="G57" s="160">
        <f>'将来負担比率（分子）の構造'!J$51</f>
        <v>477</v>
      </c>
      <c r="H57" s="160"/>
      <c r="I57" s="160"/>
      <c r="J57" s="160">
        <f>'将来負担比率（分子）の構造'!K$51</f>
        <v>609</v>
      </c>
      <c r="K57" s="160"/>
      <c r="L57" s="160"/>
      <c r="M57" s="160">
        <f>'将来負担比率（分子）の構造'!L$51</f>
        <v>571</v>
      </c>
      <c r="N57" s="160"/>
      <c r="O57" s="160"/>
      <c r="P57" s="160">
        <f>'将来負担比率（分子）の構造'!M$51</f>
        <v>551</v>
      </c>
    </row>
    <row r="58" spans="1:16">
      <c r="A58" s="160" t="s">
        <v>35</v>
      </c>
      <c r="B58" s="160"/>
      <c r="C58" s="160"/>
      <c r="D58" s="160">
        <f>'将来負担比率（分子）の構造'!I$50</f>
        <v>3458</v>
      </c>
      <c r="E58" s="160"/>
      <c r="F58" s="160"/>
      <c r="G58" s="160">
        <f>'将来負担比率（分子）の構造'!J$50</f>
        <v>3575</v>
      </c>
      <c r="H58" s="160"/>
      <c r="I58" s="160"/>
      <c r="J58" s="160">
        <f>'将来負担比率（分子）の構造'!K$50</f>
        <v>3792</v>
      </c>
      <c r="K58" s="160"/>
      <c r="L58" s="160"/>
      <c r="M58" s="160">
        <f>'将来負担比率（分子）の構造'!L$50</f>
        <v>3838</v>
      </c>
      <c r="N58" s="160"/>
      <c r="O58" s="160"/>
      <c r="P58" s="160">
        <f>'将来負担比率（分子）の構造'!M$50</f>
        <v>3838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c r="A62" s="160" t="s">
        <v>29</v>
      </c>
      <c r="B62" s="160">
        <f>'将来負担比率（分子）の構造'!I$45</f>
        <v>2082</v>
      </c>
      <c r="C62" s="160"/>
      <c r="D62" s="160"/>
      <c r="E62" s="160">
        <f>'将来負担比率（分子）の構造'!J$45</f>
        <v>1809</v>
      </c>
      <c r="F62" s="160"/>
      <c r="G62" s="160"/>
      <c r="H62" s="160">
        <f>'将来負担比率（分子）の構造'!K$45</f>
        <v>1763</v>
      </c>
      <c r="I62" s="160"/>
      <c r="J62" s="160"/>
      <c r="K62" s="160">
        <f>'将来負担比率（分子）の構造'!L$45</f>
        <v>1757</v>
      </c>
      <c r="L62" s="160"/>
      <c r="M62" s="160"/>
      <c r="N62" s="160">
        <f>'将来負担比率（分子）の構造'!M$45</f>
        <v>1681</v>
      </c>
      <c r="O62" s="160"/>
      <c r="P62" s="160"/>
    </row>
    <row r="63" spans="1:16">
      <c r="A63" s="160" t="s">
        <v>28</v>
      </c>
      <c r="B63" s="160">
        <f>'将来負担比率（分子）の構造'!I$44</f>
        <v>71</v>
      </c>
      <c r="C63" s="160"/>
      <c r="D63" s="160"/>
      <c r="E63" s="160">
        <f>'将来負担比率（分子）の構造'!J$44</f>
        <v>51</v>
      </c>
      <c r="F63" s="160"/>
      <c r="G63" s="160"/>
      <c r="H63" s="160">
        <f>'将来負担比率（分子）の構造'!K$44</f>
        <v>32</v>
      </c>
      <c r="I63" s="160"/>
      <c r="J63" s="160"/>
      <c r="K63" s="160">
        <f>'将来負担比率（分子）の構造'!L$44</f>
        <v>14</v>
      </c>
      <c r="L63" s="160"/>
      <c r="M63" s="160"/>
      <c r="N63" s="160" t="str">
        <f>'将来負担比率（分子）の構造'!M$44</f>
        <v>-</v>
      </c>
      <c r="O63" s="160"/>
      <c r="P63" s="160"/>
    </row>
    <row r="64" spans="1:16">
      <c r="A64" s="160" t="s">
        <v>27</v>
      </c>
      <c r="B64" s="160">
        <f>'将来負担比率（分子）の構造'!I$43</f>
        <v>3255</v>
      </c>
      <c r="C64" s="160"/>
      <c r="D64" s="160"/>
      <c r="E64" s="160">
        <f>'将来負担比率（分子）の構造'!J$43</f>
        <v>3368</v>
      </c>
      <c r="F64" s="160"/>
      <c r="G64" s="160"/>
      <c r="H64" s="160">
        <f>'将来負担比率（分子）の構造'!K$43</f>
        <v>3298</v>
      </c>
      <c r="I64" s="160"/>
      <c r="J64" s="160"/>
      <c r="K64" s="160">
        <f>'将来負担比率（分子）の構造'!L$43</f>
        <v>3302</v>
      </c>
      <c r="L64" s="160"/>
      <c r="M64" s="160"/>
      <c r="N64" s="160">
        <f>'将来負担比率（分子）の構造'!M$43</f>
        <v>3258</v>
      </c>
      <c r="O64" s="160"/>
      <c r="P64" s="160"/>
    </row>
    <row r="65" spans="1:16">
      <c r="A65" s="160" t="s">
        <v>26</v>
      </c>
      <c r="B65" s="160">
        <f>'将来負担比率（分子）の構造'!I$42</f>
        <v>4</v>
      </c>
      <c r="C65" s="160"/>
      <c r="D65" s="160"/>
      <c r="E65" s="160">
        <f>'将来負担比率（分子）の構造'!J$42</f>
        <v>2</v>
      </c>
      <c r="F65" s="160"/>
      <c r="G65" s="160"/>
      <c r="H65" s="160">
        <f>'将来負担比率（分子）の構造'!K$42</f>
        <v>1</v>
      </c>
      <c r="I65" s="160"/>
      <c r="J65" s="160"/>
      <c r="K65" s="160">
        <f>'将来負担比率（分子）の構造'!L$42</f>
        <v>0</v>
      </c>
      <c r="L65" s="160"/>
      <c r="M65" s="160"/>
      <c r="N65" s="160">
        <f>'将来負担比率（分子）の構造'!M$42</f>
        <v>0</v>
      </c>
      <c r="O65" s="160"/>
      <c r="P65" s="160"/>
    </row>
    <row r="66" spans="1:16">
      <c r="A66" s="160" t="s">
        <v>25</v>
      </c>
      <c r="B66" s="160">
        <f>'将来負担比率（分子）の構造'!I$41</f>
        <v>9377</v>
      </c>
      <c r="C66" s="160"/>
      <c r="D66" s="160"/>
      <c r="E66" s="160">
        <f>'将来負担比率（分子）の構造'!J$41</f>
        <v>9284</v>
      </c>
      <c r="F66" s="160"/>
      <c r="G66" s="160"/>
      <c r="H66" s="160">
        <f>'将来負担比率（分子）の構造'!K$41</f>
        <v>9491</v>
      </c>
      <c r="I66" s="160"/>
      <c r="J66" s="160"/>
      <c r="K66" s="160">
        <f>'将来負担比率（分子）の構造'!L$41</f>
        <v>9584</v>
      </c>
      <c r="L66" s="160"/>
      <c r="M66" s="160"/>
      <c r="N66" s="160">
        <f>'将来負担比率（分子）の構造'!M$41</f>
        <v>9598</v>
      </c>
      <c r="O66" s="160"/>
      <c r="P66" s="160"/>
    </row>
    <row r="67" spans="1:16">
      <c r="A67" s="160" t="s">
        <v>69</v>
      </c>
      <c r="B67" s="160" t="e">
        <f>NA()</f>
        <v>#N/A</v>
      </c>
      <c r="C67" s="160">
        <f>IF(ISNUMBER('将来負担比率（分子）の構造'!I$53), IF('将来負担比率（分子）の構造'!I$53 &lt; 0, 0, '将来負担比率（分子）の構造'!I$53), NA())</f>
        <v>1924</v>
      </c>
      <c r="D67" s="160" t="e">
        <f>NA()</f>
        <v>#N/A</v>
      </c>
      <c r="E67" s="160" t="e">
        <f>NA()</f>
        <v>#N/A</v>
      </c>
      <c r="F67" s="160">
        <f>IF(ISNUMBER('将来負担比率（分子）の構造'!J$53), IF('将来負担比率（分子）の構造'!J$53 &lt; 0, 0, '将来負担比率（分子）の構造'!J$53), NA())</f>
        <v>1666</v>
      </c>
      <c r="G67" s="160" t="e">
        <f>NA()</f>
        <v>#N/A</v>
      </c>
      <c r="H67" s="160" t="e">
        <f>NA()</f>
        <v>#N/A</v>
      </c>
      <c r="I67" s="160">
        <f>IF(ISNUMBER('将来負担比率（分子）の構造'!K$53), IF('将来負担比率（分子）の構造'!K$53 &lt; 0, 0, '将来負担比率（分子）の構造'!K$53), NA())</f>
        <v>1438</v>
      </c>
      <c r="J67" s="160" t="e">
        <f>NA()</f>
        <v>#N/A</v>
      </c>
      <c r="K67" s="160" t="e">
        <f>NA()</f>
        <v>#N/A</v>
      </c>
      <c r="L67" s="160">
        <f>IF(ISNUMBER('将来負担比率（分子）の構造'!L$53), IF('将来負担比率（分子）の構造'!L$53 &lt; 0, 0, '将来負担比率（分子）の構造'!L$53), NA())</f>
        <v>2050</v>
      </c>
      <c r="M67" s="160" t="e">
        <f>NA()</f>
        <v>#N/A</v>
      </c>
      <c r="N67" s="160" t="e">
        <f>NA()</f>
        <v>#N/A</v>
      </c>
      <c r="O67" s="160">
        <f>IF(ISNUMBER('将来負担比率（分子）の構造'!M$53), IF('将来負担比率（分子）の構造'!M$53 &lt; 0, 0, '将来負担比率（分子）の構造'!M$53), NA())</f>
        <v>2478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1635</v>
      </c>
      <c r="C72" s="164">
        <f>基金残高に係る経年分析!G55</f>
        <v>1655</v>
      </c>
      <c r="D72" s="164">
        <f>基金残高に係る経年分析!H55</f>
        <v>1682</v>
      </c>
    </row>
    <row r="73" spans="1:16">
      <c r="A73" s="163" t="s">
        <v>72</v>
      </c>
      <c r="B73" s="164">
        <f>基金残高に係る経年分析!F56</f>
        <v>158</v>
      </c>
      <c r="C73" s="164">
        <f>基金残高に係る経年分析!G56</f>
        <v>159</v>
      </c>
      <c r="D73" s="164">
        <f>基金残高に係る経年分析!H56</f>
        <v>159</v>
      </c>
    </row>
    <row r="74" spans="1:16">
      <c r="A74" s="163" t="s">
        <v>73</v>
      </c>
      <c r="B74" s="164">
        <f>基金残高に係る経年分析!F57</f>
        <v>1865</v>
      </c>
      <c r="C74" s="164">
        <f>基金残高に係る経年分析!G57</f>
        <v>1887</v>
      </c>
      <c r="D74" s="164">
        <f>基金残高に係る経年分析!H57</f>
        <v>1874</v>
      </c>
    </row>
  </sheetData>
  <sheetProtection algorithmName="SHA-512" hashValue="4XrcCveei2vtZbRqlbEfgU2WGMi/VBY7OeaXH3evlxGa4y2yGRXxRZLNLYbwm4dKUukkLIzqcduL8FP646/Lbg==" saltValue="M8B7h33VvK3VxcixnRtx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2019-10-31T05:20:28Z</cp:lastPrinted>
  <dcterms:created xsi:type="dcterms:W3CDTF">2019-02-14T05:19:00Z</dcterms:created>
  <dcterms:modified xsi:type="dcterms:W3CDTF">2020-04-03T05:41:05Z</dcterms:modified>
  <cp:category/>
</cp:coreProperties>
</file>