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0C77AAA0-8F6A-4D22-BDFF-BFAAEFDE4281}"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A23" i="12"/>
  <c r="AF88" i="12"/>
  <c r="AA31" i="12"/>
  <c r="DQ102" i="12"/>
  <c r="DL102" i="12"/>
  <c r="DB102" i="12"/>
  <c r="CW102" i="12"/>
  <c r="CR102" i="12"/>
  <c r="AA71" i="12"/>
  <c r="AA32" i="12"/>
  <c r="AA68" i="12" l="1"/>
  <c r="AA70" i="12"/>
  <c r="AA72" i="12"/>
  <c r="AA35" i="12"/>
  <c r="AA34" i="12"/>
  <c r="AA33" i="12"/>
  <c r="AA30" i="12"/>
  <c r="AA28" i="12"/>
  <c r="AA8" i="12"/>
  <c r="AA7" i="12"/>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BW34" i="10"/>
  <c r="C34" i="10"/>
  <c r="BW35" i="10" l="1"/>
  <c r="BW36" i="10" s="1"/>
  <c r="BW37" i="10" s="1"/>
  <c r="BW38"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 r="BE36" i="10" s="1"/>
  <c r="AM34" i="10"/>
  <c r="AM35" i="10" s="1"/>
</calcChain>
</file>

<file path=xl/sharedStrings.xml><?xml version="1.0" encoding="utf-8"?>
<sst xmlns="http://schemas.openxmlformats.org/spreadsheetml/2006/main" count="1157" uniqueCount="621">
  <si>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</si>
  <si>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</si>
  <si>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</si>
  <si>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</si>
  <si>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</si>
  <si>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</si>
  <si>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</si>
  <si>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</si>
  <si>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</si>
  <si>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</si>
  <si>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</si>
  <si>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</si>
  <si>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</si>
  <si>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</si>
  <si>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</si>
  <si>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</si>
  <si>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</si>
  <si>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</si>
  <si>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</si>
  <si>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</si>
  <si>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</si>
  <si>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</si>
  <si>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</si>
  <si>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</si>
  <si>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</si>
  <si>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</si>
  <si>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</si>
  <si>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</si>
  <si>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</si>
  <si>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</si>
  <si>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</si>
  <si>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</si>
  <si>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</si>
  <si>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</si>
  <si>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</si>
  <si>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</si>
  <si>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</si>
  <si>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</si>
  <si>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</si>
  <si>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</si>
  <si>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</si>
  <si>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</si>
  <si>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</si>
  <si>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</si>
  <si>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</si>
  <si>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</si>
  <si>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</si>
  <si>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</si>
  <si>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</si>
  <si>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</si>
  <si>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</si>
  <si>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</si>
  <si>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</si>
  <si>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</si>
  <si>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</si>
  <si>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</si>
  <si>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</si>
  <si>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</si>
  <si>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</si>
  <si>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</si>
  <si>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</si>
  <si>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</si>
  <si>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</si>
  <si>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</si>
  <si>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</si>
  <si>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</si>
  <si>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</si>
  <si>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</si>
  <si>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</si>
  <si>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</si>
  <si>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</si>
  <si>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</si>
  <si>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</si>
  <si>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</si>
  <si>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</si>
  <si>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</si>
  <si>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</si>
  <si>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</si>
  <si>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</si>
  <si>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</si>
  <si>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</si>
  <si>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</si>
  <si>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</si>
  <si>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</si>
  <si>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</si>
  <si>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</si>
  <si>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</si>
  <si>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</si>
  <si>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</si>
  <si>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</si>
  <si>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</si>
  <si>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</si>
  <si>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</si>
  <si>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</si>
  <si>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</si>
  <si>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</si>
  <si>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</si>
  <si>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</si>
  <si>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</si>
  <si>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</si>
  <si>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</si>
  <si>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</si>
  <si>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</si>
  <si>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</si>
  <si>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</si>
  <si>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</si>
  <si>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</si>
  <si>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</si>
  <si>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</si>
  <si>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</si>
  <si>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</si>
  <si>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</si>
  <si>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</si>
  <si>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</si>
  <si>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</si>
  <si>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</si>
  <si>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</si>
  <si>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</si>
  <si>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</si>
  <si>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</si>
  <si>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</si>
  <si>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</si>
  <si>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</si>
  <si>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</si>
  <si>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</si>
  <si>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</si>
  <si>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</si>
  <si>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</si>
  <si>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</si>
  <si>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</si>
  <si>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</si>
  <si>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</si>
  <si>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</si>
  <si>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</si>
  <si>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</si>
  <si>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</si>
  <si>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</si>
  <si>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</si>
  <si>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</si>
  <si>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</si>
  <si>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</si>
  <si>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</si>
  <si>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</si>
  <si>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</si>
  <si>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</si>
  <si>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</si>
  <si>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</si>
  <si>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</si>
  <si>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</si>
  <si>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</si>
  <si>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</si>
  <si>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</si>
  <si>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</si>
  <si>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</si>
  <si>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</si>
  <si>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</si>
  <si>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</si>
  <si>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</si>
  <si>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</si>
  <si>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</si>
  <si>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</si>
  <si>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</si>
  <si>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</si>
  <si>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</si>
  <si>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</si>
  <si>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</si>
  <si>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</si>
  <si>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</si>
  <si>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</si>
  <si>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</si>
  <si>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</si>
  <si>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</si>
  <si>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</si>
  <si>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</si>
  <si>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</si>
  <si>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</si>
  <si>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</si>
  <si>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</si>
  <si>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</si>
  <si>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</si>
  <si>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</si>
  <si>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</si>
  <si>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</si>
  <si>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</si>
  <si>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</si>
  <si>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</si>
  <si>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</si>
  <si>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</si>
  <si>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</si>
  <si>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</si>
  <si>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</si>
  <si>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</si>
  <si>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</si>
  <si>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</si>
  <si>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</si>
  <si>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</si>
  <si>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</si>
  <si>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</si>
  <si>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</si>
  <si>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</si>
  <si>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</si>
  <si>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</si>
  <si>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</si>
  <si>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</si>
  <si>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</si>
  <si>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</si>
  <si>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</si>
  <si>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</si>
  <si>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</si>
  <si>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</si>
  <si>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</si>
  <si>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</si>
  <si>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</si>
  <si>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</si>
  <si>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</si>
  <si>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</si>
  <si>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</si>
  <si>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</si>
  <si>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</si>
  <si>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</si>
  <si>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</si>
  <si>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</si>
  <si>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宮崎県串間市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</si>
  <si>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</si>
  <si>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</si>
  <si>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</si>
  <si>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</si>
  <si>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</si>
  <si>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</si>
  <si>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</si>
  <si>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</si>
  <si>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</si>
  <si>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</si>
  <si>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</si>
  <si>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</si>
  <si>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</si>
  <si>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</si>
  <si>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</si>
  <si>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</si>
  <si>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</si>
  <si>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</si>
  <si>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</si>
  <si>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</si>
  <si>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</si>
  <si>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</si>
  <si>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</si>
  <si>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</si>
  <si>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</si>
  <si>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</si>
  <si>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</si>
  <si>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</si>
  <si>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</si>
  <si>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</si>
  <si>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</si>
  <si>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</si>
  <si>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</si>
  <si>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</si>
  <si>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</si>
  <si>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</si>
  <si>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</si>
  <si>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</si>
  <si>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</si>
  <si>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</si>
  <si>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</si>
  <si>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</si>
  <si>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</si>
  <si>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</si>
  <si>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</si>
  <si>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</si>
  <si>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</si>
  <si>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</si>
  <si>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</si>
  <si>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</si>
  <si>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</si>
  <si>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</si>
  <si>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</si>
  <si>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</si>
  <si>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</si>
  <si>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</si>
  <si>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</si>
  <si>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</si>
  <si>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</si>
  <si>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</si>
  <si>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</si>
  <si>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</si>
  <si>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</si>
  <si>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</si>
  <si>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</si>
  <si>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</si>
  <si>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</si>
  <si>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</si>
  <si>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</si>
  <si>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</si>
  <si>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</si>
  <si>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</si>
  <si>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</si>
  <si>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</si>
  <si>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</si>
  <si>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</si>
  <si>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</si>
  <si>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</si>
  <si>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</si>
  <si>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</si>
  <si>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</si>
  <si>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</si>
  <si>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</si>
  <si>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</si>
  <si>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</si>
  <si>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</si>
  <si>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</si>
  <si>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</si>
  <si>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</si>
  <si>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</si>
  <si>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</si>
  <si>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</si>
  <si>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</si>
  <si>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</si>
  <si>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</si>
  <si>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</si>
  <si>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</si>
  <si>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</si>
  <si>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</si>
  <si>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</si>
  <si>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</si>
  <si>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</si>
  <si>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</si>
  <si>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</si>
  <si>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</si>
  <si>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</si>
  <si>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</si>
  <si>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</si>
  <si>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</si>
  <si>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</si>
  <si>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</si>
  <si>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</si>
  <si>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</si>
  <si>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</si>
  <si>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</si>
  <si>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</si>
  <si>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</si>
  <si>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</si>
  <si>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</si>
  <si>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</si>
  <si>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</si>
  <si>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</si>
  <si>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</si>
  <si>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</si>
  <si>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</si>
  <si>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</si>
  <si>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</si>
  <si>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</si>
  <si>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</si>
  <si>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</si>
  <si>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</si>
  <si>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</si>
  <si>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</si>
  <si>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</si>
  <si>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</si>
  <si>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</si>
  <si>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</si>
  <si>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</si>
  <si>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</si>
  <si>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</si>
  <si>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</si>
  <si>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</si>
  <si>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</si>
  <si>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</si>
  <si>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</si>
  <si>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</si>
  <si>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</si>
  <si>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</si>
  <si>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</si>
  <si>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</si>
  <si>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</si>
  <si>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</si>
  <si>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宮崎県串間市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</si>
  <si>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</si>
  <si>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</si>
  <si>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</si>
  <si>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</si>
  <si>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</si>
  <si>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</si>
  <si>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</si>
  <si>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</si>
  <si>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</si>
  <si>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</si>
  <si>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</si>
  <si>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</si>
  <si>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</si>
  <si>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</si>
  <si>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</si>
  <si>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</si>
  <si>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</si>
  <si>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</si>
  <si>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</si>
  <si>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</si>
  <si>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</si>
  <si>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</si>
  <si>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</si>
  <si>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</si>
  <si>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</si>
  <si>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</si>
  <si>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</si>
  <si>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</si>
  <si>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</si>
  <si>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</si>
  <si>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</si>
  <si>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</si>
  <si>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</si>
  <si>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</si>
  <si>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</si>
  <si>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</si>
  <si>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</si>
  <si>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</si>
  <si>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</si>
  <si>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</si>
  <si>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</si>
  <si>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</si>
  <si>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</si>
  <si>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</si>
  <si>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</si>
  <si>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</si>
  <si>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</si>
  <si>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</si>
  <si>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</si>
  <si>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</si>
  <si>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</si>
  <si>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</si>
  <si>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</si>
  <si>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</si>
  <si>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</si>
  <si>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</si>
  <si>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</si>
  <si>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</si>
  <si>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</si>
  <si>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</si>
  <si>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</si>
  <si>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</si>
  <si>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</si>
  <si>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</si>
  <si>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</si>
  <si>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</si>
  <si>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</si>
  <si>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</si>
  <si>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</si>
  <si>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</si>
  <si>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</si>
  <si>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</si>
  <si>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</si>
  <si>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</si>
  <si>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</si>
  <si>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</si>
  <si>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</si>
  <si>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</si>
  <si>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</si>
  <si>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</si>
  <si>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</si>
  <si>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</si>
  <si>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</si>
  <si>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</si>
  <si>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</si>
  <si>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</si>
  <si>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</si>
  <si>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</si>
  <si>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</si>
  <si>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</si>
  <si>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</si>
  <si>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</si>
  <si>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</si>
  <si>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</si>
  <si>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</si>
  <si>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</si>
  <si>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</si>
  <si>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</si>
  <si>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</si>
  <si>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</si>
  <si>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</si>
  <si>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</si>
  <si>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</si>
  <si>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</si>
  <si>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</si>
  <si>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</si>
  <si>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</si>
  <si>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</si>
  <si>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</si>
  <si>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</si>
  <si>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</si>
  <si>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</si>
  <si>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</si>
  <si>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</si>
  <si>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</si>
  <si>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</si>
  <si>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</si>
  <si>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</si>
  <si>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</si>
  <si>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</si>
  <si>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</si>
  <si>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</si>
  <si>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</si>
  <si>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</si>
  <si>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</si>
  <si>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</si>
  <si>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</si>
  <si>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</si>
  <si>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</si>
  <si>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</si>
  <si>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</si>
  <si>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</si>
  <si>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</si>
  <si>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</si>
  <si>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</si>
  <si>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</si>
  <si>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</si>
  <si>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</si>
  <si>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</si>
  <si>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</si>
  <si>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</si>
  <si>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</si>
  <si>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</si>
  <si>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</si>
  <si>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</si>
  <si>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</si>
  <si>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</si>
  <si>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</si>
  <si>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</si>
  <si>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</si>
  <si>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</si>
  <si>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</si>
  <si>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</si>
  <si>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</si>
  <si>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</si>
  <si>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</si>
  <si>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</si>
  <si>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</si>
  <si>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</si>
  <si>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</si>
  <si>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</si>
  <si>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</si>
  <si>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</si>
  <si>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</si>
  <si>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</si>
  <si>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</si>
  <si>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</si>
  <si>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</si>
  <si>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</si>
  <si>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</si>
  <si>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</si>
  <si>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</si>
  <si>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</si>
  <si>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</si>
  <si>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</si>
  <si>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</si>
  <si>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</si>
  <si>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</si>
  <si>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</si>
  <si>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</si>
  <si>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</si>
  <si>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</si>
  <si>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</si>
  <si>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</si>
  <si>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</si>
  <si>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</si>
  <si>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</si>
  <si>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</si>
  <si>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</si>
  <si>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</si>
  <si>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</si>
  <si>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</si>
  <si>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</si>
  <si>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0.96</t>
  </si>
  <si>
    <t>▲ 2.46</t>
  </si>
  <si>
    <t>▲ 0.06</t>
  </si>
  <si>
    <t>▲ 10.58</t>
  </si>
  <si>
    <t>病院事業会計</t>
  </si>
  <si>
    <t>▲ 10.05</t>
  </si>
  <si>
    <t>▲ 11.96</t>
  </si>
  <si>
    <t>▲ 15.64</t>
  </si>
  <si>
    <t>▲ 15.16</t>
  </si>
  <si>
    <t>▲ 4.19</t>
  </si>
  <si>
    <t>一般会計</t>
  </si>
  <si>
    <t>水道事業会計</t>
  </si>
  <si>
    <t>介護保険特別会計（事業勘定）</t>
  </si>
  <si>
    <t>国民健康保険特別会計（事業勘定）</t>
  </si>
  <si>
    <t>市木診療所特別会計</t>
  </si>
  <si>
    <t>後期高齢者医療特別会計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</si>
  <si>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</si>
  <si>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</si>
  <si>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</si>
  <si>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</si>
  <si>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</si>
  <si>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</si>
  <si>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</si>
  <si>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</si>
  <si>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</si>
  <si>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がんばっどふるさと応援基金</t>
    <phoneticPr fontId="2"/>
  </si>
  <si>
    <t>公共施設等整備資金積立基金</t>
    <phoneticPr fontId="2"/>
  </si>
  <si>
    <t>退職手当基金</t>
    <phoneticPr fontId="2"/>
  </si>
  <si>
    <t>地域福祉事業基金</t>
    <phoneticPr fontId="2"/>
  </si>
  <si>
    <t>人材育成基金</t>
    <phoneticPr fontId="2"/>
  </si>
  <si>
    <t>南那珂森林組合</t>
    <phoneticPr fontId="2"/>
  </si>
  <si>
    <t>〇</t>
    <phoneticPr fontId="2"/>
  </si>
  <si>
    <t>-</t>
    <phoneticPr fontId="2"/>
  </si>
  <si>
    <t>宮崎県市町村総合事務組合　一般会計</t>
  </si>
  <si>
    <t>宮崎県市町村総合事務組合　自治会館管理運営特別会計</t>
  </si>
  <si>
    <t>宮崎県後期高齢者医療広域連合　一般会計</t>
  </si>
  <si>
    <t>宮崎県後期高齢者医療広域連合　後期高齢者医療特別会計</t>
  </si>
  <si>
    <t>日南串間広域不燃物処理組合</t>
  </si>
  <si>
    <t>串間市土地開発公社</t>
    <phoneticPr fontId="2"/>
  </si>
  <si>
    <t>‐</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</si>
  <si>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</si>
  <si>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</si>
  <si>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</si>
  <si>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</si>
  <si>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</si>
  <si>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</si>
  <si>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実質公債費比率は上昇傾向にあるものの類似団体と比較して低い水準にあり、将来負担比率は減少傾向にあるものの類似団体と比較し高い水準にある。
実質公債費比率の上昇傾向は以前発行した大型事業の地方債の元金償還が始まったことによるもの、将来負担比率の減少傾向はふるさと納税の大幅な伸びにより充当可能基金が増となったことによるものである。大型事業の地方債の元金償還は今後も増える見込みであることから、地方債発行を抑える等これまで以上に公債費の適正化に取り組んでいく必要がある。</t>
    <rPh sb="0" eb="5">
      <t>ジッシツコウサイヒ</t>
    </rPh>
    <rPh sb="5" eb="7">
      <t>ヒリツ</t>
    </rPh>
    <rPh sb="8" eb="12">
      <t>ジョウショウケイコウ</t>
    </rPh>
    <rPh sb="18" eb="20">
      <t>ルイジ</t>
    </rPh>
    <rPh sb="20" eb="22">
      <t>ダンタイ</t>
    </rPh>
    <rPh sb="23" eb="25">
      <t>ヒカク</t>
    </rPh>
    <rPh sb="27" eb="28">
      <t>ヒク</t>
    </rPh>
    <rPh sb="29" eb="31">
      <t>スイジュン</t>
    </rPh>
    <rPh sb="35" eb="41">
      <t>ショウライフタンヒリツ</t>
    </rPh>
    <rPh sb="42" eb="46">
      <t>ゲンショウケイコウ</t>
    </rPh>
    <rPh sb="52" eb="56">
      <t>ルイジダンタイ</t>
    </rPh>
    <rPh sb="57" eb="59">
      <t>ヒカク</t>
    </rPh>
    <rPh sb="60" eb="61">
      <t>タカ</t>
    </rPh>
    <rPh sb="62" eb="64">
      <t>スイジュン</t>
    </rPh>
    <rPh sb="69" eb="76">
      <t>ジッシツコウサイヒヒリツ</t>
    </rPh>
    <rPh sb="77" eb="81">
      <t>ジョウショウケイコウ</t>
    </rPh>
    <rPh sb="114" eb="120">
      <t>ショウライフタンヒリツ</t>
    </rPh>
    <rPh sb="121" eb="125">
      <t>ゲンショウケイコウ</t>
    </rPh>
    <rPh sb="130" eb="132">
      <t>ノウゼイ</t>
    </rPh>
    <rPh sb="133" eb="135">
      <t>オオハバ</t>
    </rPh>
    <rPh sb="136" eb="137">
      <t>ノ</t>
    </rPh>
    <rPh sb="141" eb="147">
      <t>ジュウトウカノウキキン</t>
    </rPh>
    <rPh sb="148" eb="149">
      <t>ゾウ</t>
    </rPh>
    <rPh sb="178" eb="180">
      <t>コンゴ</t>
    </rPh>
    <rPh sb="181" eb="182">
      <t>フ</t>
    </rPh>
    <rPh sb="184" eb="186">
      <t>ミコ</t>
    </rPh>
    <rPh sb="195" eb="200">
      <t>チホウサイハッコウ</t>
    </rPh>
    <rPh sb="201" eb="202">
      <t>オサ</t>
    </rPh>
    <rPh sb="204" eb="205">
      <t>ナド</t>
    </rPh>
    <rPh sb="209" eb="211">
      <t>イジョウ</t>
    </rPh>
    <rPh sb="212" eb="215">
      <t>コウサイヒ</t>
    </rPh>
    <rPh sb="216" eb="219">
      <t>テキセイカ</t>
    </rPh>
    <rPh sb="220" eb="221">
      <t>ト</t>
    </rPh>
    <rPh sb="222" eb="223">
      <t>ク</t>
    </rPh>
    <rPh sb="227" eb="22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</si>
  <si>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</si>
  <si>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</si>
  <si>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</si>
  <si>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将来負担比率は減少傾向にあるものの、類似団体と比べ高い水準である。一方、有形固定資産減価償却率は上昇傾向にあるものの、類似団体よりも低い。
これは、大きな施設更新が行われていないためであり、今後は公共施設等総合管理計画に基づき、老朽化した施設の除却や民間譲渡等、施設の適正化に取り組むこととしている。</t>
    <rPh sb="0" eb="6">
      <t>ショウライフタンヒリツ</t>
    </rPh>
    <rPh sb="25" eb="26">
      <t>タカ</t>
    </rPh>
    <rPh sb="33" eb="35">
      <t>イッポウ</t>
    </rPh>
    <rPh sb="36" eb="38">
      <t>ユウケイ</t>
    </rPh>
    <rPh sb="38" eb="40">
      <t>コテイ</t>
    </rPh>
    <rPh sb="40" eb="42">
      <t>シサン</t>
    </rPh>
    <rPh sb="42" eb="44">
      <t>ゲンカ</t>
    </rPh>
    <rPh sb="44" eb="46">
      <t>ショウキャク</t>
    </rPh>
    <rPh sb="46" eb="47">
      <t>リツ</t>
    </rPh>
    <rPh sb="48" eb="52">
      <t>ジョウショウケイコウ</t>
    </rPh>
    <rPh sb="59" eb="63">
      <t>ルイジダンタイ</t>
    </rPh>
    <rPh sb="66" eb="67">
      <t>ヒク</t>
    </rPh>
    <rPh sb="74" eb="75">
      <t>オオ</t>
    </rPh>
    <rPh sb="77" eb="79">
      <t>シセツ</t>
    </rPh>
    <rPh sb="79" eb="81">
      <t>コウシン</t>
    </rPh>
    <rPh sb="82" eb="83">
      <t>オコナ</t>
    </rPh>
    <rPh sb="95" eb="97">
      <t>コンゴ</t>
    </rPh>
    <rPh sb="98" eb="100">
      <t>コウキョウ</t>
    </rPh>
    <rPh sb="100" eb="102">
      <t>シセツ</t>
    </rPh>
    <rPh sb="102" eb="103">
      <t>トウ</t>
    </rPh>
    <rPh sb="103" eb="105">
      <t>ソウゴウ</t>
    </rPh>
    <rPh sb="105" eb="107">
      <t>カンリ</t>
    </rPh>
    <rPh sb="107" eb="109">
      <t>ケイカク</t>
    </rPh>
    <rPh sb="110" eb="111">
      <t>モト</t>
    </rPh>
    <rPh sb="114" eb="116">
      <t>ロウキュウ</t>
    </rPh>
    <rPh sb="116" eb="117">
      <t>カ</t>
    </rPh>
    <rPh sb="119" eb="121">
      <t>シセツ</t>
    </rPh>
    <rPh sb="122" eb="124">
      <t>ジョキャク</t>
    </rPh>
    <rPh sb="125" eb="127">
      <t>ミンカン</t>
    </rPh>
    <rPh sb="127" eb="129">
      <t>ジョウト</t>
    </rPh>
    <rPh sb="129" eb="130">
      <t>ナド</t>
    </rPh>
    <rPh sb="131" eb="133">
      <t>シセツ</t>
    </rPh>
    <rPh sb="134" eb="136">
      <t>テキセイ</t>
    </rPh>
    <rPh sb="136" eb="137">
      <t>カ</t>
    </rPh>
    <rPh sb="138" eb="139">
      <t>ト</t>
    </rPh>
    <rPh sb="140" eb="141">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</si>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</sst>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E90F3E-18A2-49A2-AF98-3BDA94F68A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2F0-47BC-B3F0-F9E4D497F9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109913</c:v>
                </c:pt>
                <c:pt idx="1">
                  <c:v>144301</c:v>
                </c:pt>
                <c:pt idx="2">
                  <c:v>125566</c:v>
                </c:pt>
                <c:pt idx="3">
                  <c:v>93259</c:v>
                </c:pt>
                <c:pt idx="4">
                  <c:v>88431</c:v>
                </c:pt>
              </c:numCache>
            </c:numRef>
          </c:val>
          <c:smooth val="0"/>
          <c:extLst>
            <c:ext xmlns:c16="http://schemas.microsoft.com/office/drawing/2014/chart" uri="{C3380CC4-5D6E-409C-BE32-E72D297353CC}">
              <c16:uniqueId val="{00000001-42F0-47BC-B3F0-F9E4D497F9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c:v>
                </c:pt>
                <c:pt idx="1">
                  <c:v>4.58</c:v>
                </c:pt>
                <c:pt idx="2">
                  <c:v>3.99</c:v>
                </c:pt>
                <c:pt idx="3">
                  <c:v>7.71</c:v>
                </c:pt>
                <c:pt idx="4">
                  <c:v>9.25</c:v>
                </c:pt>
              </c:numCache>
            </c:numRef>
          </c:val>
          <c:extLst>
            <c:ext xmlns:c16="http://schemas.microsoft.com/office/drawing/2014/chart" uri="{C3380CC4-5D6E-409C-BE32-E72D297353CC}">
              <c16:uniqueId val="{00000000-25A7-4732-B86F-7F8591AEA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24.52</c:v>
                </c:pt>
                <c:pt idx="1">
                  <c:v>22.56</c:v>
                </c:pt>
                <c:pt idx="2">
                  <c:v>22.3</c:v>
                </c:pt>
                <c:pt idx="3">
                  <c:v>23.25</c:v>
                </c:pt>
                <c:pt idx="4">
                  <c:v>11.92</c:v>
                </c:pt>
              </c:numCache>
            </c:numRef>
          </c:val>
          <c:extLst>
            <c:ext xmlns:c16="http://schemas.microsoft.com/office/drawing/2014/chart" uri="{C3380CC4-5D6E-409C-BE32-E72D297353CC}">
              <c16:uniqueId val="{00000001-25A7-4732-B86F-7F8591AEA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-0.96</c:v>
                </c:pt>
                <c:pt idx="1">
                  <c:v>-2.46</c:v>
                </c:pt>
                <c:pt idx="2">
                  <c:v>-0.06</c:v>
                </c:pt>
                <c:pt idx="3">
                  <c:v>5.87</c:v>
                </c:pt>
                <c:pt idx="4">
                  <c:v>-10.58</c:v>
                </c:pt>
              </c:numCache>
            </c:numRef>
          </c:val>
          <c:smooth val="0"/>
          <c:extLst>
            <c:ext xmlns:c16="http://schemas.microsoft.com/office/drawing/2014/chart" uri="{C3380CC4-5D6E-409C-BE32-E72D297353CC}">
              <c16:uniqueId val="{00000002-25A7-4732-B86F-7F8591AEA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0-D047-47B8-A43F-78C8FE48DD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47-47B8-A43F-78C8FE48DD3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2-D047-47B8-A43F-78C8FE48DD3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3-D047-47B8-A43F-78C8FE48DD38}"/>
            </c:ext>
          </c:extLst>
        </c:ser>
        <c:ser>
          <c:idx val="4"/>
          <c:order val="4"/>
          <c:tx>
            <c:strRef>
              <c:f>データシート!$A$31</c:f>
              <c:strCache>
                <c:ptCount val="1"/>
                <c:pt idx="0">
                  <c:v>市木診療所特別会計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0.09</c:v>
                </c:pt>
                <c:pt idx="8">
                  <c:v>#N/A</c:v>
                </c:pt>
                <c:pt idx="9">
                  <c:v>0.05</c:v>
                </c:pt>
              </c:numCache>
            </c:numRef>
          </c:val>
          <c:extLst>
            <c:ext xmlns:c16="http://schemas.microsoft.com/office/drawing/2014/chart" uri="{C3380CC4-5D6E-409C-BE32-E72D297353CC}">
              <c16:uniqueId val="{00000004-D047-47B8-A43F-78C8FE48DD38}"/>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c:v>
                </c:pt>
                <c:pt idx="2">
                  <c:v>#N/A</c:v>
                </c:pt>
                <c:pt idx="3">
                  <c:v>0.9</c:v>
                </c:pt>
                <c:pt idx="4">
                  <c:v>#N/A</c:v>
                </c:pt>
                <c:pt idx="5">
                  <c:v>0.59</c:v>
                </c:pt>
                <c:pt idx="6">
                  <c:v>#N/A</c:v>
                </c:pt>
                <c:pt idx="7">
                  <c:v>1.5</c:v>
                </c:pt>
                <c:pt idx="8">
                  <c:v>#N/A</c:v>
                </c:pt>
                <c:pt idx="9">
                  <c:v>1.68</c:v>
                </c:pt>
              </c:numCache>
            </c:numRef>
          </c:val>
          <c:extLst>
            <c:ext xmlns:c16="http://schemas.microsoft.com/office/drawing/2014/chart" uri="{C3380CC4-5D6E-409C-BE32-E72D297353CC}">
              <c16:uniqueId val="{00000005-D047-47B8-A43F-78C8FE48DD38}"/>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2.14</c:v>
                </c:pt>
                <c:pt idx="2">
                  <c:v>#N/A</c:v>
                </c:pt>
                <c:pt idx="3">
                  <c:v>1.18</c:v>
                </c:pt>
                <c:pt idx="4">
                  <c:v>#N/A</c:v>
                </c:pt>
                <c:pt idx="5">
                  <c:v>0.56000000000000005</c:v>
                </c:pt>
                <c:pt idx="6">
                  <c:v>#N/A</c:v>
                </c:pt>
                <c:pt idx="7">
                  <c:v>0.77</c:v>
                </c:pt>
                <c:pt idx="8">
                  <c:v>#N/A</c:v>
                </c:pt>
                <c:pt idx="9">
                  <c:v>2.0299999999999998</c:v>
                </c:pt>
              </c:numCache>
            </c:numRef>
          </c:val>
          <c:extLst>
            <c:ext xmlns:c16="http://schemas.microsoft.com/office/drawing/2014/chart" uri="{C3380CC4-5D6E-409C-BE32-E72D297353CC}">
              <c16:uniqueId val="{00000006-D047-47B8-A43F-78C8FE48DD3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7.26</c:v>
                </c:pt>
                <c:pt idx="2">
                  <c:v>#N/A</c:v>
                </c:pt>
                <c:pt idx="3">
                  <c:v>7.18</c:v>
                </c:pt>
                <c:pt idx="4">
                  <c:v>#N/A</c:v>
                </c:pt>
                <c:pt idx="5">
                  <c:v>7.23</c:v>
                </c:pt>
                <c:pt idx="6">
                  <c:v>#N/A</c:v>
                </c:pt>
                <c:pt idx="7">
                  <c:v>6.55</c:v>
                </c:pt>
                <c:pt idx="8">
                  <c:v>#N/A</c:v>
                </c:pt>
                <c:pt idx="9">
                  <c:v>8.3800000000000008</c:v>
                </c:pt>
              </c:numCache>
            </c:numRef>
          </c:val>
          <c:extLst>
            <c:ext xmlns:c16="http://schemas.microsoft.com/office/drawing/2014/chart" uri="{C3380CC4-5D6E-409C-BE32-E72D297353CC}">
              <c16:uniqueId val="{00000007-D047-47B8-A43F-78C8FE48DD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4.4800000000000004</c:v>
                </c:pt>
                <c:pt idx="2">
                  <c:v>#N/A</c:v>
                </c:pt>
                <c:pt idx="3">
                  <c:v>4.54</c:v>
                </c:pt>
                <c:pt idx="4">
                  <c:v>#N/A</c:v>
                </c:pt>
                <c:pt idx="5">
                  <c:v>3.95</c:v>
                </c:pt>
                <c:pt idx="6">
                  <c:v>#N/A</c:v>
                </c:pt>
                <c:pt idx="7">
                  <c:v>7.62</c:v>
                </c:pt>
                <c:pt idx="8">
                  <c:v>#N/A</c:v>
                </c:pt>
                <c:pt idx="9">
                  <c:v>9.19</c:v>
                </c:pt>
              </c:numCache>
            </c:numRef>
          </c:val>
          <c:extLst>
            <c:ext xmlns:c16="http://schemas.microsoft.com/office/drawing/2014/chart" uri="{C3380CC4-5D6E-409C-BE32-E72D297353CC}">
              <c16:uniqueId val="{00000008-D047-47B8-A43F-78C8FE48DD3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10.050000000000001</c:v>
                </c:pt>
                <c:pt idx="1">
                  <c:v>#N/A</c:v>
                </c:pt>
                <c:pt idx="2">
                  <c:v>11.96</c:v>
                </c:pt>
                <c:pt idx="3">
                  <c:v>#N/A</c:v>
                </c:pt>
                <c:pt idx="4">
                  <c:v>15.64</c:v>
                </c:pt>
                <c:pt idx="5">
                  <c:v>#N/A</c:v>
                </c:pt>
                <c:pt idx="6">
                  <c:v>15.16</c:v>
                </c:pt>
                <c:pt idx="7">
                  <c:v>#N/A</c:v>
                </c:pt>
                <c:pt idx="8">
                  <c:v>4.1900000000000004</c:v>
                </c:pt>
                <c:pt idx="9">
                  <c:v>#N/A</c:v>
                </c:pt>
              </c:numCache>
            </c:numRef>
          </c:val>
          <c:extLst>
            <c:ext xmlns:c16="http://schemas.microsoft.com/office/drawing/2014/chart" uri="{C3380CC4-5D6E-409C-BE32-E72D297353CC}">
              <c16:uniqueId val="{00000009-D047-47B8-A43F-78C8FE48DD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877</c:v>
                </c:pt>
                <c:pt idx="5">
                  <c:v>839</c:v>
                </c:pt>
                <c:pt idx="8">
                  <c:v>823</c:v>
                </c:pt>
                <c:pt idx="11">
                  <c:v>786</c:v>
                </c:pt>
                <c:pt idx="14">
                  <c:v>820</c:v>
                </c:pt>
              </c:numCache>
            </c:numRef>
          </c:val>
          <c:extLst>
            <c:ext xmlns:c16="http://schemas.microsoft.com/office/drawing/2014/chart" uri="{C3380CC4-5D6E-409C-BE32-E72D297353CC}">
              <c16:uniqueId val="{00000000-6D7B-40DD-A17C-247BAB2694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7B-40DD-A17C-247BAB2694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7B-40DD-A17C-247BAB2694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7B-40DD-A17C-247BAB2694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289</c:v>
                </c:pt>
                <c:pt idx="3">
                  <c:v>296</c:v>
                </c:pt>
                <c:pt idx="6">
                  <c:v>277</c:v>
                </c:pt>
                <c:pt idx="9">
                  <c:v>332</c:v>
                </c:pt>
                <c:pt idx="12">
                  <c:v>376</c:v>
                </c:pt>
              </c:numCache>
            </c:numRef>
          </c:val>
          <c:extLst>
            <c:ext xmlns:c16="http://schemas.microsoft.com/office/drawing/2014/chart" uri="{C3380CC4-5D6E-409C-BE32-E72D297353CC}">
              <c16:uniqueId val="{00000004-6D7B-40DD-A17C-247BAB2694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7B-40DD-A17C-247BAB2694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7B-40DD-A17C-247BAB2694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925</c:v>
                </c:pt>
                <c:pt idx="3">
                  <c:v>904</c:v>
                </c:pt>
                <c:pt idx="6">
                  <c:v>917</c:v>
                </c:pt>
                <c:pt idx="9">
                  <c:v>893</c:v>
                </c:pt>
                <c:pt idx="12">
                  <c:v>909</c:v>
                </c:pt>
              </c:numCache>
            </c:numRef>
          </c:val>
          <c:extLst>
            <c:ext xmlns:c16="http://schemas.microsoft.com/office/drawing/2014/chart" uri="{C3380CC4-5D6E-409C-BE32-E72D297353CC}">
              <c16:uniqueId val="{00000007-6D7B-40DD-A17C-247BAB2694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337</c:v>
                </c:pt>
                <c:pt idx="2">
                  <c:v>#N/A</c:v>
                </c:pt>
                <c:pt idx="3">
                  <c:v>#N/A</c:v>
                </c:pt>
                <c:pt idx="4">
                  <c:v>361</c:v>
                </c:pt>
                <c:pt idx="5">
                  <c:v>#N/A</c:v>
                </c:pt>
                <c:pt idx="6">
                  <c:v>#N/A</c:v>
                </c:pt>
                <c:pt idx="7">
                  <c:v>371</c:v>
                </c:pt>
                <c:pt idx="8">
                  <c:v>#N/A</c:v>
                </c:pt>
                <c:pt idx="9">
                  <c:v>#N/A</c:v>
                </c:pt>
                <c:pt idx="10">
                  <c:v>439</c:v>
                </c:pt>
                <c:pt idx="11">
                  <c:v>#N/A</c:v>
                </c:pt>
                <c:pt idx="12">
                  <c:v>#N/A</c:v>
                </c:pt>
                <c:pt idx="13">
                  <c:v>465</c:v>
                </c:pt>
                <c:pt idx="14">
                  <c:v>#N/A</c:v>
                </c:pt>
              </c:numCache>
            </c:numRef>
          </c:val>
          <c:smooth val="0"/>
          <c:extLst>
            <c:ext xmlns:c16="http://schemas.microsoft.com/office/drawing/2014/chart" uri="{C3380CC4-5D6E-409C-BE32-E72D297353CC}">
              <c16:uniqueId val="{00000008-6D7B-40DD-A17C-247BAB2694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8198</c:v>
                </c:pt>
                <c:pt idx="5">
                  <c:v>8534</c:v>
                </c:pt>
                <c:pt idx="8">
                  <c:v>8712</c:v>
                </c:pt>
                <c:pt idx="11">
                  <c:v>8887</c:v>
                </c:pt>
                <c:pt idx="14">
                  <c:v>8962</c:v>
                </c:pt>
              </c:numCache>
            </c:numRef>
          </c:val>
          <c:extLst>
            <c:ext xmlns:c16="http://schemas.microsoft.com/office/drawing/2014/chart" uri="{C3380CC4-5D6E-409C-BE32-E72D297353CC}">
              <c16:uniqueId val="{00000000-9955-43C3-B219-07487DB1C4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528</c:v>
                </c:pt>
                <c:pt idx="5">
                  <c:v>453</c:v>
                </c:pt>
                <c:pt idx="8">
                  <c:v>361</c:v>
                </c:pt>
                <c:pt idx="11">
                  <c:v>250</c:v>
                </c:pt>
                <c:pt idx="14">
                  <c:v>262</c:v>
                </c:pt>
              </c:numCache>
            </c:numRef>
          </c:val>
          <c:extLst>
            <c:ext xmlns:c16="http://schemas.microsoft.com/office/drawing/2014/chart" uri="{C3380CC4-5D6E-409C-BE32-E72D297353CC}">
              <c16:uniqueId val="{00000001-9955-43C3-B219-07487DB1C4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3694</c:v>
                </c:pt>
                <c:pt idx="5">
                  <c:v>3469</c:v>
                </c:pt>
                <c:pt idx="8">
                  <c:v>3525</c:v>
                </c:pt>
                <c:pt idx="11">
                  <c:v>3930</c:v>
                </c:pt>
                <c:pt idx="14">
                  <c:v>3408</c:v>
                </c:pt>
              </c:numCache>
            </c:numRef>
          </c:val>
          <c:extLst>
            <c:ext xmlns:c16="http://schemas.microsoft.com/office/drawing/2014/chart" uri="{C3380CC4-5D6E-409C-BE32-E72D297353CC}">
              <c16:uniqueId val="{00000002-9955-43C3-B219-07487DB1C4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55-43C3-B219-07487DB1C4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215</c:v>
                </c:pt>
                <c:pt idx="9">
                  <c:v>0</c:v>
                </c:pt>
                <c:pt idx="12">
                  <c:v>0</c:v>
                </c:pt>
              </c:numCache>
            </c:numRef>
          </c:val>
          <c:extLst>
            <c:ext xmlns:c16="http://schemas.microsoft.com/office/drawing/2014/chart" uri="{C3380CC4-5D6E-409C-BE32-E72D297353CC}">
              <c16:uniqueId val="{00000004-9955-43C3-B219-07487DB1C4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9955-43C3-B219-07487DB1C4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1594</c:v>
                </c:pt>
                <c:pt idx="3">
                  <c:v>1606</c:v>
                </c:pt>
                <c:pt idx="6">
                  <c:v>1665</c:v>
                </c:pt>
                <c:pt idx="9">
                  <c:v>1690</c:v>
                </c:pt>
                <c:pt idx="12">
                  <c:v>1703</c:v>
                </c:pt>
              </c:numCache>
            </c:numRef>
          </c:val>
          <c:extLst>
            <c:ext xmlns:c16="http://schemas.microsoft.com/office/drawing/2014/chart" uri="{C3380CC4-5D6E-409C-BE32-E72D297353CC}">
              <c16:uniqueId val="{00000006-9955-43C3-B219-07487DB1C4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55-43C3-B219-07487DB1C4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2813</c:v>
                </c:pt>
                <c:pt idx="3">
                  <c:v>2836</c:v>
                </c:pt>
                <c:pt idx="6">
                  <c:v>3135</c:v>
                </c:pt>
                <c:pt idx="9">
                  <c:v>3077</c:v>
                </c:pt>
                <c:pt idx="12">
                  <c:v>2140</c:v>
                </c:pt>
              </c:numCache>
            </c:numRef>
          </c:val>
          <c:extLst>
            <c:ext xmlns:c16="http://schemas.microsoft.com/office/drawing/2014/chart" uri="{C3380CC4-5D6E-409C-BE32-E72D297353CC}">
              <c16:uniqueId val="{00000008-9955-43C3-B219-07487DB1C4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15</c:v>
                </c:pt>
              </c:numCache>
            </c:numRef>
          </c:val>
          <c:extLst>
            <c:ext xmlns:c16="http://schemas.microsoft.com/office/drawing/2014/chart" uri="{C3380CC4-5D6E-409C-BE32-E72D297353CC}">
              <c16:uniqueId val="{00000009-9955-43C3-B219-07487DB1C4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9964</c:v>
                </c:pt>
                <c:pt idx="3">
                  <c:v>10650</c:v>
                </c:pt>
                <c:pt idx="6">
                  <c:v>11278</c:v>
                </c:pt>
                <c:pt idx="9">
                  <c:v>11500</c:v>
                </c:pt>
                <c:pt idx="12">
                  <c:v>11432</c:v>
                </c:pt>
              </c:numCache>
            </c:numRef>
          </c:val>
          <c:extLst>
            <c:ext xmlns:c16="http://schemas.microsoft.com/office/drawing/2014/chart" uri="{C3380CC4-5D6E-409C-BE32-E72D297353CC}">
              <c16:uniqueId val="{0000000A-9955-43C3-B219-07487DB1C4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1954</c:v>
                </c:pt>
                <c:pt idx="2">
                  <c:v>#N/A</c:v>
                </c:pt>
                <c:pt idx="3">
                  <c:v>#N/A</c:v>
                </c:pt>
                <c:pt idx="4">
                  <c:v>2640</c:v>
                </c:pt>
                <c:pt idx="5">
                  <c:v>#N/A</c:v>
                </c:pt>
                <c:pt idx="6">
                  <c:v>#N/A</c:v>
                </c:pt>
                <c:pt idx="7">
                  <c:v>3696</c:v>
                </c:pt>
                <c:pt idx="8">
                  <c:v>#N/A</c:v>
                </c:pt>
                <c:pt idx="9">
                  <c:v>#N/A</c:v>
                </c:pt>
                <c:pt idx="10">
                  <c:v>3202</c:v>
                </c:pt>
                <c:pt idx="11">
                  <c:v>#N/A</c:v>
                </c:pt>
                <c:pt idx="12">
                  <c:v>#N/A</c:v>
                </c:pt>
                <c:pt idx="13">
                  <c:v>2662</c:v>
                </c:pt>
                <c:pt idx="14">
                  <c:v>#N/A</c:v>
                </c:pt>
              </c:numCache>
            </c:numRef>
          </c:val>
          <c:smooth val="0"/>
          <c:extLst>
            <c:ext xmlns:c16="http://schemas.microsoft.com/office/drawing/2014/chart" uri="{C3380CC4-5D6E-409C-BE32-E72D297353CC}">
              <c16:uniqueId val="{0000000B-9955-43C3-B219-07487DB1C4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1490</c:v>
                </c:pt>
                <c:pt idx="1">
                  <c:v>1628</c:v>
                </c:pt>
                <c:pt idx="2">
                  <c:v>814</c:v>
                </c:pt>
              </c:numCache>
            </c:numRef>
          </c:val>
          <c:extLst>
            <c:ext xmlns:c16="http://schemas.microsoft.com/office/drawing/2014/chart" uri="{C3380CC4-5D6E-409C-BE32-E72D297353CC}">
              <c16:uniqueId val="{00000000-6394-4E20-AF17-965BC1A359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160</c:v>
                </c:pt>
                <c:pt idx="1">
                  <c:v>227</c:v>
                </c:pt>
                <c:pt idx="2">
                  <c:v>228</c:v>
                </c:pt>
              </c:numCache>
            </c:numRef>
          </c:val>
          <c:extLst>
            <c:ext xmlns:c16="http://schemas.microsoft.com/office/drawing/2014/chart" uri="{C3380CC4-5D6E-409C-BE32-E72D297353CC}">
              <c16:uniqueId val="{00000001-6394-4E20-AF17-965BC1A359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1407</c:v>
                </c:pt>
                <c:pt idx="1">
                  <c:v>1585</c:v>
                </c:pt>
                <c:pt idx="2">
                  <c:v>1831</c:v>
                </c:pt>
              </c:numCache>
            </c:numRef>
          </c:val>
          <c:extLst>
            <c:ext xmlns:c16="http://schemas.microsoft.com/office/drawing/2014/chart" uri="{C3380CC4-5D6E-409C-BE32-E72D297353CC}">
              <c16:uniqueId val="{00000002-6394-4E20-AF17-965BC1A359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{B2FEDA1F-521E-45C3-AC15-558D4E29AA28}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E7D-4346-B679-7AE122A1AE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{05131E97-6998-43EC-BBAA-377D73111EF2}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7D-4346-B679-7AE122A1AE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{08D9C5A0-8404-4196-83E0-356C3EB7506A}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7D-4346-B679-7AE122A1AE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{701D48B8-A926-4CB0-8625-52EB335DD9B2}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7D-4346-B679-7AE122A1AE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{EDE34BB3-6812-49D9-B0CE-C0F05CF11A3D}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7D-4346-B679-7AE122A1AE5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{7448BE28-E8A5-4CF5-ABD9-C204E6F39AE1}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E7D-4346-B679-7AE122A1AE5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{19343136-8361-45D5-A57F-52EA600231CD}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E7D-4346-B679-7AE122A1AE5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{19AE6417-5F61-42F7-A0EF-56DD74C97623}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E7D-4346-B679-7AE122A1AE5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{27D16D33-E6D0-4AE8-B08C-65F24E22BCF0}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E7D-4346-B679-7AE122A1AE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56.6</c:v>
                </c:pt>
                <c:pt idx="16">
                  <c:v>57.8</c:v>
                </c:pt>
                <c:pt idx="24">
                  <c:v>59.1</c:v>
                </c:pt>
                <c:pt idx="32">
                  <c:v>60.6</c:v>
                </c:pt>
              </c:numCache>
            </c:numRef>
          </c:xVal>
          <c:yVal>
            <c:numRef>
              <c:f>公会計指標分析・財政指標組合せ分析表!$BP$51:$DC$51</c:f>
              <c:numCache>
                <c:formatCode>#,##0.0;"▲ "#,##0.0</c:formatCode>
                <c:ptCount val="40"/>
                <c:pt idx="0">
                  <c:v>33.799999999999997</c:v>
                </c:pt>
                <c:pt idx="8">
                  <c:v>46.5</c:v>
                </c:pt>
                <c:pt idx="16">
                  <c:v>62.8</c:v>
                </c:pt>
                <c:pt idx="24">
                  <c:v>51.3</c:v>
                </c:pt>
                <c:pt idx="32">
                  <c:v>44.1</c:v>
                </c:pt>
              </c:numCache>
            </c:numRef>
          </c:yVal>
          <c:smooth val="0"/>
          <c:extLst>
            <c:ext xmlns:c16="http://schemas.microsoft.com/office/drawing/2014/chart" uri="{C3380CC4-5D6E-409C-BE32-E72D297353CC}">
              <c16:uniqueId val="{00000009-8E7D-4346-B679-7AE122A1AE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16818633085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{3DEFCB38-C99E-46FD-B527-79723960DD3F}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E7D-4346-B679-7AE122A1AE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{DB074D8D-8E6D-4775-BAE6-AD5DB34901A4}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7D-4346-B679-7AE122A1AE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{58455891-062A-4528-AA2F-FA3F22EAAA89}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7D-4346-B679-7AE122A1AE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{5C06EA41-1FFF-48DC-A708-9CBD6D64FB04}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7D-4346-B679-7AE122A1AE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{1CC76EFD-904A-46ED-96AB-7815DEE4DEBB}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7D-4346-B679-7AE122A1AE51}"/>
                </c:ext>
              </c:extLst>
            </c:dLbl>
            <c:dLbl>
              <c:idx val="8"/>
              <c:layout>
                <c:manualLayout>
                  <c:x val="-3.858478293347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{79F4AC28-2E34-45BE-BACC-29680330E15A}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E7D-4346-B679-7AE122A1AE5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{0D9F1428-692D-465C-B5F5-5CA02AEC0B80}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E7D-4346-B679-7AE122A1AE5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{FF971CF7-73CB-44F6-AA60-DBA2EC99446D}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E7D-4346-B679-7AE122A1AE5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{2EA2011F-CCCA-42DC-9665-F9A06EF69141}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E7D-4346-B679-7AE122A1AE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E7D-4346-B679-7AE122A1AE51}"/>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{92B6C2BD-6553-4BD7-ACE7-3E12F73AFDE2}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118-4649-8907-C5BB26F47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{52E96DDE-6519-4F41-92E9-BA95E35AB456}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8-4649-8907-C5BB26F47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{F2C84386-7E17-4D00-BE27-756FA94D07F3}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8-4649-8907-C5BB26F47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{03964CCC-2B00-4146-9F0B-BA7DC3121808}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8-4649-8907-C5BB26F47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{0D920CB2-85E7-4498-992D-35ECB910667E}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8-4649-8907-C5BB26F473A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{64921C53-56F2-485C-AE55-EE6FD0DFE705}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118-4649-8907-C5BB26F473A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{9149EBE7-AF03-40A7-BF33-66613C10D3F8}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118-4649-8907-C5BB26F473A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{E1FF647F-DB6D-4777-A12E-E796633C68FC}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118-4649-8907-C5BB26F473A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{DA7433D0-075B-4C47-8186-F29516A2D8AB}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118-4649-8907-C5BB26F47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5.8</c:v>
                </c:pt>
                <c:pt idx="16">
                  <c:v>6.1</c:v>
                </c:pt>
                <c:pt idx="24">
                  <c:v>6.5</c:v>
                </c:pt>
                <c:pt idx="32">
                  <c:v>7</c:v>
                </c:pt>
              </c:numCache>
            </c:numRef>
          </c:xVal>
          <c:yVal>
            <c:numRef>
              <c:f>公会計指標分析・財政指標組合せ分析表!$BP$73:$DC$73</c:f>
              <c:numCache>
                <c:formatCode>#,##0.0;"▲ "#,##0.0</c:formatCode>
                <c:ptCount val="40"/>
                <c:pt idx="0">
                  <c:v>33.799999999999997</c:v>
                </c:pt>
                <c:pt idx="8">
                  <c:v>46.5</c:v>
                </c:pt>
                <c:pt idx="16">
                  <c:v>62.8</c:v>
                </c:pt>
                <c:pt idx="24">
                  <c:v>51.3</c:v>
                </c:pt>
                <c:pt idx="32">
                  <c:v>44.1</c:v>
                </c:pt>
              </c:numCache>
            </c:numRef>
          </c:yVal>
          <c:smooth val="0"/>
          <c:extLst>
            <c:ext xmlns:c16="http://schemas.microsoft.com/office/drawing/2014/chart" uri="{C3380CC4-5D6E-409C-BE32-E72D297353CC}">
              <c16:uniqueId val="{00000009-7118-4649-8907-C5BB26F473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76046898877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{52055397-8A46-4A87-8720-BB3EA38A1415}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118-4649-8907-C5BB26F473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{C92F571C-3061-417E-AC6C-BF8F6722B12D}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8-4649-8907-C5BB26F47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{36E172E0-F7C4-494B-8FDD-C69B0132CBCB}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8-4649-8907-C5BB26F47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{FDB850E2-3E39-455A-B7B1-CDEF5F42817E}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8-4649-8907-C5BB26F47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{D4D23BCF-CC1D-43A7-8134-190F9B269E08}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8-4649-8907-C5BB26F473A3}"/>
                </c:ext>
              </c:extLst>
            </c:dLbl>
            <c:dLbl>
              <c:idx val="8"/>
              <c:layout>
                <c:manualLayout>
                  <c:x val="0"/>
                  <c:y val="1.2799102956558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{5721C5D7-89FF-4D21-BBC1-34180B99E1FE}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118-4649-8907-C5BB26F473A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{629EA07F-6284-4FE7-AE2A-C37D21BF50EA}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118-4649-8907-C5BB26F473A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{F6A97559-DB7F-4AB0-AA49-42D3A402E8E2}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118-4649-8907-C5BB26F473A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{EE5A8B4B-4EDB-429F-83C9-E1ABF56E7FFD}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118-4649-8907-C5BB26F47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118-4649-8907-C5BB26F473A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16F0CC0-DE02-463E-8A68-23BAECB0197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E03F39B-F787-40AA-A7AA-BDC31352217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E06D77D-C282-49F6-9B22-B1EB9AA7C9F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4925E7A-9D19-4FF2-AB35-DA6A90D1142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D1B36DF-3D3C-4437-B818-479321B7EEC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BB86310-F5B9-4CD3-814E-390C10D0A75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8ED9AB5-141B-4149-A3A8-7FCA6D361B7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DDD6F9E-D242-4A99-86BF-48000489472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B4937D4-719E-494E-B031-64241EAFE35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EB9B336-8107-4719-8741-75CA9B7F425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2AE709-580D-4862-B6D6-2393DCFDB5A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9AC8D6C-3FF5-41FB-A7DE-47FF2899355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3DA3000-7935-431D-858C-E8D89DB9B4B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C41D700-DB82-48B4-B670-AA94D17C3C3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8FE8429-252F-431B-AD2E-6E7311B1BCA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5A1B1B2-AE9B-4BCF-8B1F-F3CD9A7C8E3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72F2423-2CC4-4F06-A5D5-919B195DC55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45180F-82BB-439C-8983-BE51AF27FC8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1A51B51-80DB-4BE7-ABDB-F70BF305793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DE065F4-1486-48B6-B137-62CE1957AF4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91FDC41-CEE3-46BD-8C17-4BFA263BC32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DAF6270-10CB-40DB-9805-4BFCE23167D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4F4BB6B-FE4D-4AA7-AAB9-06498EAC858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B5F57D2-0EFB-4EBB-B799-D61BC99C4A9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EB35A3-FFDD-4D1E-B03B-098B4CA1779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EDADB2A-EEF3-4519-93A6-BCF3272B0D7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9A8755B-EB6C-4ACB-8295-76DF79A1C8C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3692BC-A21F-4483-A7E3-1B16F2208E6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21707F9-870A-486F-892B-9BB5180776F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A6BA39B-0F2B-4739-91CB-2198254B47A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331A35F-A867-461E-8A97-58C62E93D05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1F2129B-A847-407E-8A3A-28C3E0CC916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75479A4-2C13-45DA-A0F7-907975B840E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941DCA9-88B8-4880-9BBB-C0DE4242DA1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17067A8-AD55-435F-AB86-66E3C8DE128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55553EA-B3EA-4871-B83B-3A4CD76267F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7DA3653-00FD-4207-A5B8-400B96E152C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7D92472-70F3-4C82-89CA-BB6CF9822EF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B7A7C16-3CD1-4A5A-BF7D-3B66522ACF1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3C1C78-8DFF-496D-9C26-2BAD0225B0C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869E680-AD32-4551-94D5-88533A94BFF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5777ACD-39F1-4CAF-A4EE-A018549AE5C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68D6DE2-F135-40E6-94EF-0E6181EFE4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DBA41B-7328-46D3-B86C-E549B0AEA7E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3C99060-B89E-4A83-A0F9-C8D604F763D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BCA9D41-6999-458B-8FF6-348F7718744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BD84208-D6B0-419A-8299-F72A54DA834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増となっているが、類似団体内では依然として下位に位置している状況である。近年、ふるさと納税が好調になりつつあるものの、その他の一般財源のほとんどが横ばい状況にある。</a:t>
          </a:r>
        </a:p>
        <a:p>
          <a:r>
            <a:rPr kumimoji="1" lang="ja-JP" altLang="en-US" sz="1300">
              <a:latin typeface="ＭＳ Ｐゴシック" panose="020B0600070205080204" pitchFamily="50" charset="-128"/>
              <a:ea typeface="ＭＳ Ｐゴシック" panose="020B0600070205080204" pitchFamily="50" charset="-128"/>
            </a:rPr>
            <a:t>　基金繰入金や起債発行に依存しない、歳入先行型の予算編成を意識し、財政基盤の強化に努める。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C5EC8CB-3564-41E1-BA3C-FFE91D709A2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561A218-C103-40A3-9A28-8C846D4C3B6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9C69B2A7-71CE-4494-9CCA-B03103E73B88}"/>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1ECE2F0-CA99-424D-AF7B-8AEEE1509D7F}"/>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BE73DC93-1CE8-4B0C-A639-0048943ADC4E}"/>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1D8C7401-126C-4A6D-95BD-AE07D42BFAB7}"/>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E2F0DF7-C6D9-43A1-98BF-16A314F3FC09}"/>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8DE8F1FA-9A02-403E-AF10-B413CDAF29D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3D7FF8AB-942B-4C12-AA5D-9D449771B6EC}"/>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41AF41F8-603D-4704-8F66-437873306C8D}"/>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4E22FE-C3D7-4AA0-BBEF-4543713252D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A32352F8-C4FC-4907-B8BA-7F87BB8C1FB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498693F-3E11-43F1-A3A0-D2C58ED2B12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4DF184B7-2779-4022-AFF9-A63D4F6C30A8}"/>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BB80D0AB-749C-48B2-9ACA-7357F63B1B62}"/>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4A9F6FF2-AD9A-4ADC-A54B-95C796604693}"/>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A3AB3983-4C68-4954-AD8A-1C10D650233E}"/>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19F64D3C-B7AF-4E0E-AADB-C6079C723B2F}"/>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A8219E6D-101B-4459-BCA8-ED862E711C52}"/>
            </a:ext>
          </a:extLst>
        </xdr:cNvPr>
        <xdr:cNvCxnSpPr/>
      </xdr:nvCxnSpPr>
      <xdr:spPr>
        <a:xfrm flipV="1">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80900FA2-579E-4541-A790-614CF197ECAE}"/>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1846AD3D-2C1B-4248-95F2-A006AAF555FD}"/>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B577D7DC-5EB2-4905-81C6-2CBAAADE0443}"/>
            </a:ext>
          </a:extLst>
        </xdr:cNvPr>
        <xdr:cNvCxnSpPr/>
      </xdr:nvCxnSpPr>
      <xdr:spPr>
        <a:xfrm flipV="1">
          <a:off x="3225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6135C5EA-63F2-4CA1-96C3-890DC3DF8EFF}"/>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8AC67C56-A958-498F-9DCA-459CCB04B75C}"/>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D6590BEF-AA5D-45A5-85E3-864E71473FC1}"/>
            </a:ext>
          </a:extLst>
        </xdr:cNvPr>
        <xdr:cNvCxnSpPr/>
      </xdr:nvCxnSpPr>
      <xdr:spPr>
        <a:xfrm flipV="1">
          <a:off x="2336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62F2AC9F-8599-45F4-A1E4-A801F8611BB3}"/>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BA4145C2-BC88-463B-97A0-BB95BC52F932}"/>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3E342FAD-40BE-4BEE-A980-93A0EA4E1F14}"/>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26BA9EC7-7F9D-4AA9-BD84-2F6F85D61068}"/>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A2D94133-7CEC-41C4-8258-16A094B79572}"/>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32255057-1BF3-4A3E-9026-F47E68C5F2BF}"/>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A3C2C099-4B39-40CB-BD7A-1BF0FCBA830D}"/>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969D5D8A-A986-4874-9BE5-B870868FDA7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00C0615-34F6-416B-B5A7-FFEA5C5FD17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D8BDE44-6C58-490D-BDD0-AD0B971CB5C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366934F-7FE4-4DC8-A3F3-E828D6D3D88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03C7649-6044-42E9-8549-B02627D888C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A3F8CDF2-AA0D-44E3-AE33-88B018555457}"/>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24E69DBA-6D05-493B-8E3C-1B325E513B6F}"/>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9982E6E4-CE68-4221-8354-495C4EF5D6DD}"/>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CED58A91-E6CE-4E3F-89E2-A9F6A8CD27AB}"/>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114AE600-C682-4903-947E-32669D5C54C8}"/>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F0789E68-A9C7-4C84-BCBD-F58076189795}"/>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B79F725B-0F38-4875-85C0-6D25DEB2C9F5}"/>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E508AB4B-4A8D-4177-899E-7AFE8D22FA0D}"/>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F2B5E747-794E-4256-913E-7D39212DD297}"/>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D246D057-1D9E-401C-81A6-AEB23BC9389B}"/>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C4449403-AAAB-439E-996E-B7365FD3349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6462F178-177E-42B4-B222-9F2460B4151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845E710-A1D1-44A8-82AC-636D4389C36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3E5F57D-B132-459E-9F3D-AAC66CA7763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81B58B68-8AA8-4BE0-8B49-9911862BC68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C675753B-1034-4C85-BA1F-4690FBF4097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C72F40D-FB94-40F2-93B3-70B8F33A7D7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52BF36CF-440F-4EF6-BE7F-9FB457B8941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CBCE9CDF-4550-4173-9D38-F5DF02DF526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69027B3-8852-42EF-84FD-38015AC3E6C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C5553524-5AF6-4CD4-A937-DC9FBB58478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C7F4CE6E-B936-4FC9-B497-BABE7F5B4CA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2543060-CDF0-4B6D-9576-5E0693D832F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人件費、公債費の増及び普通交付税の減より、経常収支比率は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一時的に改善はしていたものの、財政硬直化が続いているため、経常経費の削減に向けた取組の推進や自主財源のさらなる確保に努めていく必要がある。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2D14B2E7-8B22-4C46-B9F6-18AF1E02081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5A5DFB6F-4BD6-4948-B460-FC80BD87C09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5800D68A-D9DD-4DB1-8444-810AE66565B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9BD04336-A049-4520-BA94-6E57BECD6E09}"/>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33D6ADD5-2EDC-4738-B8E6-91BCCB0C017C}"/>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BD552A0-D15B-4F30-816D-C9E392DBFD9B}"/>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67E6C44-25AC-4AF7-A2CA-9D87141712D4}"/>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B1282680-CAE4-45B2-A544-1BFF6F90FBD6}"/>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811B021A-422E-4FF5-822F-10D5CFCCADD1}"/>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74C2F79D-40FB-424E-8F32-7251EFB2FDC6}"/>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8581288C-BB53-41E8-BF0A-F53557765B4D}"/>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661A03A8-5D4A-472C-97B8-8C1695BC33B7}"/>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C08AEDB2-3CD5-4AC0-96C9-6C3BEE458B9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F0722625-4AAB-4E27-8C21-E9FEBC6B8E19}"/>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2AE223A0-BD34-4D5C-8A35-DA80847C115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3A363CF-2955-4BF3-ADA1-74F8B6CF548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7557CFC-7FB4-4925-AE82-D37A0A1A454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E7CC04A-1360-40E0-A098-440C4ABFDB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F6C8EF5F-AF9C-4DA7-A1B6-F3A8E042B72A}"/>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31EF980F-A815-4918-892E-9A4A91F04B9D}"/>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C5B3DA45-CA04-4CAF-B6C6-A1C698B89E0E}"/>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66C53E32-548D-4981-A0D9-0C59282EDCAB}"/>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FA396329-2393-4F09-9496-42B20002378D}"/>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56424</xdr:rowOff>
    </xdr:to>
    <xdr:cxnSp macro="">
      <xdr:nvCxnSpPr>
        <xdr:cNvPr id="132" name="直線コネクタ 131">
          <a:extLst>
            <a:ext uri="{FF2B5EF4-FFF2-40B4-BE49-F238E27FC236}">
              <a16:creationId xmlns:a16="http://schemas.microsoft.com/office/drawing/2014/main" id="{8F428480-198F-4F4D-AF4D-4E5016766ABF}"/>
            </a:ext>
          </a:extLst>
        </xdr:cNvPr>
        <xdr:cNvCxnSpPr/>
      </xdr:nvCxnSpPr>
      <xdr:spPr>
        <a:xfrm>
          <a:off x="4114800" y="1026414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2FD2C694-B06C-4A6D-AAAC-28B524B5DF55}"/>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ABDC992A-CCE0-44AE-9087-1C880764C564}"/>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70213</xdr:rowOff>
    </xdr:to>
    <xdr:cxnSp macro="">
      <xdr:nvCxnSpPr>
        <xdr:cNvPr id="135" name="直線コネクタ 134">
          <a:extLst>
            <a:ext uri="{FF2B5EF4-FFF2-40B4-BE49-F238E27FC236}">
              <a16:creationId xmlns:a16="http://schemas.microsoft.com/office/drawing/2014/main" id="{EDD60678-FBA7-4802-9DFE-C46D062C4D71}"/>
            </a:ext>
          </a:extLst>
        </xdr:cNvPr>
        <xdr:cNvCxnSpPr/>
      </xdr:nvCxnSpPr>
      <xdr:spPr>
        <a:xfrm flipV="1">
          <a:off x="3225800" y="1026414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481564ED-3225-43C8-B0F7-89F3A53BDEFC}"/>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B6A24117-4D17-4159-A0B9-66D4A364D8F8}"/>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60</xdr:row>
      <xdr:rowOff>73660</xdr:rowOff>
    </xdr:to>
    <xdr:cxnSp macro="">
      <xdr:nvCxnSpPr>
        <xdr:cNvPr id="138" name="直線コネクタ 137">
          <a:extLst>
            <a:ext uri="{FF2B5EF4-FFF2-40B4-BE49-F238E27FC236}">
              <a16:creationId xmlns:a16="http://schemas.microsoft.com/office/drawing/2014/main" id="{E5C57EA0-E83B-4E62-9924-227A2D00C943}"/>
            </a:ext>
          </a:extLst>
        </xdr:cNvPr>
        <xdr:cNvCxnSpPr/>
      </xdr:nvCxnSpPr>
      <xdr:spPr>
        <a:xfrm flipV="1">
          <a:off x="2336800" y="10357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3012170-DC4B-4D06-B422-D4FDC7479BF3}"/>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F56AAC51-C111-498F-8D6E-1BA467157293}"/>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101237</xdr:rowOff>
    </xdr:to>
    <xdr:cxnSp macro="">
      <xdr:nvCxnSpPr>
        <xdr:cNvPr id="141" name="直線コネクタ 140">
          <a:extLst>
            <a:ext uri="{FF2B5EF4-FFF2-40B4-BE49-F238E27FC236}">
              <a16:creationId xmlns:a16="http://schemas.microsoft.com/office/drawing/2014/main" id="{7D8946F8-3173-49F4-96DB-05224D86B28B}"/>
            </a:ext>
          </a:extLst>
        </xdr:cNvPr>
        <xdr:cNvCxnSpPr/>
      </xdr:nvCxnSpPr>
      <xdr:spPr>
        <a:xfrm flipV="1">
          <a:off x="1447800" y="103606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B536A1D9-AB82-4278-BF76-EAC34BB4CABC}"/>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D040F498-5EBF-4A19-B296-630F1F09D98A}"/>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E0F5ED7C-0358-4014-AFB1-C8E1F887D5D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F2FECE47-6A77-46BB-9D94-0A2E3F5A8DEB}"/>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16B8EE6-7288-4219-BB05-A22987D6C9B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507598D-681B-4F15-B2CD-6A902FC4FB8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831599D-BB5B-405B-A58D-C4305D82A8B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6BEC35B-A395-4B85-8C61-1E804C4237F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4F859FB-9A31-40F0-B485-E0F07EFA0A2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1" name="楕円 150">
          <a:extLst>
            <a:ext uri="{FF2B5EF4-FFF2-40B4-BE49-F238E27FC236}">
              <a16:creationId xmlns:a16="http://schemas.microsoft.com/office/drawing/2014/main" id="{14EC8798-3D8C-4DB8-A0D4-BA303EC9531F}"/>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2" name="財政構造の弾力性該当値テキスト">
          <a:extLst>
            <a:ext uri="{FF2B5EF4-FFF2-40B4-BE49-F238E27FC236}">
              <a16:creationId xmlns:a16="http://schemas.microsoft.com/office/drawing/2014/main" id="{4E966B87-1421-4245-8F9E-E43A3253ED60}"/>
            </a:ext>
          </a:extLst>
        </xdr:cNvPr>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a:extLst>
            <a:ext uri="{FF2B5EF4-FFF2-40B4-BE49-F238E27FC236}">
              <a16:creationId xmlns:a16="http://schemas.microsoft.com/office/drawing/2014/main" id="{40FC1360-3A31-4D48-9E14-755A1E10D246}"/>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54" name="テキスト ボックス 153">
          <a:extLst>
            <a:ext uri="{FF2B5EF4-FFF2-40B4-BE49-F238E27FC236}">
              <a16:creationId xmlns:a16="http://schemas.microsoft.com/office/drawing/2014/main" id="{B8B5B09F-1DDA-412D-93A7-178C49FAE3CF}"/>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5" name="楕円 154">
          <a:extLst>
            <a:ext uri="{FF2B5EF4-FFF2-40B4-BE49-F238E27FC236}">
              <a16:creationId xmlns:a16="http://schemas.microsoft.com/office/drawing/2014/main" id="{4413C5E1-2BEB-4CA5-8660-F315FC0937F1}"/>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131190</xdr:rowOff>
    </xdr:from>
    <xdr:ext cx="762000" cy="259045"/>
    <xdr:sp macro="" textlink="">
      <xdr:nvSpPr>
        <xdr:cNvPr id="156" name="テキスト ボックス 155">
          <a:extLst>
            <a:ext uri="{FF2B5EF4-FFF2-40B4-BE49-F238E27FC236}">
              <a16:creationId xmlns:a16="http://schemas.microsoft.com/office/drawing/2014/main" id="{5F23B435-3FED-4F28-A88D-5A6DB56FEE8A}"/>
            </a:ext>
          </a:extLst>
        </xdr:cNvPr>
        <xdr:cNvSpPr txBox="1"/>
      </xdr:nvSpPr>
      <xdr:spPr>
        <a:xfrm>
          <a:off x="2844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7" name="楕円 156">
          <a:extLst>
            <a:ext uri="{FF2B5EF4-FFF2-40B4-BE49-F238E27FC236}">
              <a16:creationId xmlns:a16="http://schemas.microsoft.com/office/drawing/2014/main" id="{1D4D53FE-A312-438C-AE99-D88CD04FF15F}"/>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8" name="テキスト ボックス 157">
          <a:extLst>
            <a:ext uri="{FF2B5EF4-FFF2-40B4-BE49-F238E27FC236}">
              <a16:creationId xmlns:a16="http://schemas.microsoft.com/office/drawing/2014/main" id="{69C0CF77-20BB-47A3-BB3D-7CF1587AF364}"/>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59" name="楕円 158">
          <a:extLst>
            <a:ext uri="{FF2B5EF4-FFF2-40B4-BE49-F238E27FC236}">
              <a16:creationId xmlns:a16="http://schemas.microsoft.com/office/drawing/2014/main" id="{56C953B6-236F-4057-8299-4ADA9C17F766}"/>
            </a:ext>
          </a:extLst>
        </xdr:cNvPr>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0" name="テキスト ボックス 159">
          <a:extLst>
            <a:ext uri="{FF2B5EF4-FFF2-40B4-BE49-F238E27FC236}">
              <a16:creationId xmlns:a16="http://schemas.microsoft.com/office/drawing/2014/main" id="{8F01C45C-ED92-45DE-8C2C-92D33D07F35F}"/>
            </a:ext>
          </a:extLst>
        </xdr:cNvPr>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431EB29-0A66-434C-B0BD-FA5C2564A8B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8C8420D-74FB-4A73-BF63-974A84FB562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9A77D7-86DA-497E-9347-B681C0D710C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1ABF112F-EB92-4DA7-99E1-A4D2A68966B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2D6A5C2-373E-4CAE-991D-1367CD35F2A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A819456-0E75-4787-9B34-FF873B13388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DA8057A-74DE-454C-B9B5-AB6A2BB416C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25F704C-DCB5-43E3-8ADA-95394568090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6DB5035-1B05-4294-BCD3-D5926976004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B18EB08-DE9D-46A2-BFD3-CFAC209D431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AAC1BB3-B25D-4B8D-9A08-3B6FF4AF4F9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863562B-044E-4DFA-B106-49ACAF11F1F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3191BF5-FE91-437C-90F9-BE0D1195536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13,093</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円の増となっているが、主な要因としては、時間外手当や業務委託料の増に伴うものである。</a:t>
          </a:r>
        </a:p>
        <a:p>
          <a:r>
            <a:rPr kumimoji="1" lang="ja-JP" altLang="en-US" sz="1300">
              <a:latin typeface="ＭＳ Ｐゴシック" panose="020B0600070205080204" pitchFamily="50" charset="-128"/>
              <a:ea typeface="ＭＳ Ｐゴシック" panose="020B0600070205080204" pitchFamily="50" charset="-128"/>
            </a:rPr>
            <a:t>　今後、施設の老朽化に伴う修繕等も増えていくことが予想されるため、公共施設の適正配置を行うなど経費縮減に努めていく必要がある。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9FB4068-32E7-48E2-A66E-A8232124787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3C34650F-B453-4869-B974-4DE18A525E3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3905966-692F-4D5F-9E39-8E1CE9B5DCF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CBF513C3-249D-4908-B2D1-15594F7AA15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45DB3F8D-51A1-493F-94FF-6787E734CB6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77897889-FFF7-4283-B9B3-D5450CD004B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C05579C-88A3-44D8-AC6A-BD13409AAD0E}"/>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D9B4373-713D-4782-BA6E-BA5D2472DA8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1584E656-A989-46DB-8EED-4E89B90540E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D25CDAA-D3E8-46B3-BD5A-CEE905D6128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30AA2E5D-B3AD-42D9-9108-C7AF79435F7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3FA9CFC6-5E24-40AE-9233-9354B3115EF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C9100B5-12EE-4AF8-A683-239C8679F95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7C71444A-6D49-4BC8-B9E0-63A245225CB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A5FB8C0C-C604-49C1-A04D-1FE8A4CFEEC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248A7AA-EDB1-4372-A43C-90A2B38B5D3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8B2E34E-D80B-45E5-B23D-E64C54242FC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FFFAE863-77E3-4F38-AAAD-FCE335E6DA72}"/>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D7DE164E-66EF-4AAB-B988-CCA8A5FD0E1F}"/>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42FFE5F-E180-46FB-A1A6-702B70793303}"/>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4F28A1C7-11FC-425A-9D4C-C603D5BFF47A}"/>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597ADE07-E7DA-41E2-832B-406E6DA48CEB}"/>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104473</xdr:rowOff>
    </xdr:from>
    <xdr:to>
      <xdr:col>23</xdr:col>
      <xdr:colOff>133350</xdr:colOff>
      <xdr:row>82</xdr:row>
      <xdr:rowOff>127039</xdr:rowOff>
    </xdr:to>
    <xdr:cxnSp macro="">
      <xdr:nvCxnSpPr>
        <xdr:cNvPr id="196" name="直線コネクタ 195">
          <a:extLst>
            <a:ext uri="{FF2B5EF4-FFF2-40B4-BE49-F238E27FC236}">
              <a16:creationId xmlns:a16="http://schemas.microsoft.com/office/drawing/2014/main" id="{AD0E0447-8F0C-49C1-BFAC-140F7D34D39D}"/>
            </a:ext>
          </a:extLst>
        </xdr:cNvPr>
        <xdr:cNvCxnSpPr/>
      </xdr:nvCxnSpPr>
      <xdr:spPr>
        <a:xfrm>
          <a:off x="4114800" y="14163373"/>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2755783E-5237-4B5D-9CD6-23128334DC26}"/>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B32317DD-18EA-4451-9E2F-B63FD1219921}"/>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82229</xdr:rowOff>
    </xdr:from>
    <xdr:to>
      <xdr:col>19</xdr:col>
      <xdr:colOff>133350</xdr:colOff>
      <xdr:row>82</xdr:row>
      <xdr:rowOff>104473</xdr:rowOff>
    </xdr:to>
    <xdr:cxnSp macro="">
      <xdr:nvCxnSpPr>
        <xdr:cNvPr id="199" name="直線コネクタ 198">
          <a:extLst>
            <a:ext uri="{FF2B5EF4-FFF2-40B4-BE49-F238E27FC236}">
              <a16:creationId xmlns:a16="http://schemas.microsoft.com/office/drawing/2014/main" id="{6807CF9A-99CD-4FB6-AF60-2854B2D86E72}"/>
            </a:ext>
          </a:extLst>
        </xdr:cNvPr>
        <xdr:cNvCxnSpPr/>
      </xdr:nvCxnSpPr>
      <xdr:spPr>
        <a:xfrm>
          <a:off x="3225800" y="1414112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3E3F3983-44F0-4A26-9557-919A9CE116A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AE1C50AD-1DA0-45D2-A2C5-1C3A6B429A2D}"/>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46380</xdr:rowOff>
    </xdr:from>
    <xdr:to>
      <xdr:col>15</xdr:col>
      <xdr:colOff>82550</xdr:colOff>
      <xdr:row>82</xdr:row>
      <xdr:rowOff>82229</xdr:rowOff>
    </xdr:to>
    <xdr:cxnSp macro="">
      <xdr:nvCxnSpPr>
        <xdr:cNvPr id="202" name="直線コネクタ 201">
          <a:extLst>
            <a:ext uri="{FF2B5EF4-FFF2-40B4-BE49-F238E27FC236}">
              <a16:creationId xmlns:a16="http://schemas.microsoft.com/office/drawing/2014/main" id="{06917610-869D-4AE7-8237-5467D7C10DA6}"/>
            </a:ext>
          </a:extLst>
        </xdr:cNvPr>
        <xdr:cNvCxnSpPr/>
      </xdr:nvCxnSpPr>
      <xdr:spPr>
        <a:xfrm>
          <a:off x="2336800" y="14105280"/>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9C5E5538-DDEF-43B5-A88C-978EB8C4C44F}"/>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96672FA6-52B3-4E43-AB80-46B24CB8926F}"/>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24600</xdr:rowOff>
    </xdr:from>
    <xdr:to>
      <xdr:col>11</xdr:col>
      <xdr:colOff>31750</xdr:colOff>
      <xdr:row>82</xdr:row>
      <xdr:rowOff>46380</xdr:rowOff>
    </xdr:to>
    <xdr:cxnSp macro="">
      <xdr:nvCxnSpPr>
        <xdr:cNvPr id="205" name="直線コネクタ 204">
          <a:extLst>
            <a:ext uri="{FF2B5EF4-FFF2-40B4-BE49-F238E27FC236}">
              <a16:creationId xmlns:a16="http://schemas.microsoft.com/office/drawing/2014/main" id="{FD83FD08-301E-450C-B9D3-6F4F50CAB58A}"/>
            </a:ext>
          </a:extLst>
        </xdr:cNvPr>
        <xdr:cNvCxnSpPr/>
      </xdr:nvCxnSpPr>
      <xdr:spPr>
        <a:xfrm>
          <a:off x="1447800" y="1408350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EC500E89-3E7F-4E29-9DEE-B65A2170F9C8}"/>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FBE39AAF-5932-47EA-8B40-789CC007AE84}"/>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8CC97BE6-68ED-4895-A5F0-367CBE130C2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A7EDF5AA-211D-4AA0-B9F8-70836A62849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B3DEEAD-A77E-4078-9996-8D716969E1D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B8C0FB6-A97A-4EF3-9D5F-CE11C81DC56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89ACB14-E29C-407D-8B42-AC86D0B05E6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400C159-0F01-4542-A3EA-632D0FE296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437C4B4-5B92-4768-9CEF-D7C1D51E802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76239</xdr:rowOff>
    </xdr:from>
    <xdr:to>
      <xdr:col>23</xdr:col>
      <xdr:colOff>184150</xdr:colOff>
      <xdr:row>83</xdr:row>
      <xdr:rowOff>6389</xdr:rowOff>
    </xdr:to>
    <xdr:sp macro="" textlink="">
      <xdr:nvSpPr>
        <xdr:cNvPr id="215" name="楕円 214">
          <a:extLst>
            <a:ext uri="{FF2B5EF4-FFF2-40B4-BE49-F238E27FC236}">
              <a16:creationId xmlns:a16="http://schemas.microsoft.com/office/drawing/2014/main" id="{815EA81E-1DC8-4A23-B99F-CF114330166F}"/>
            </a:ext>
          </a:extLst>
        </xdr:cNvPr>
        <xdr:cNvSpPr/>
      </xdr:nvSpPr>
      <xdr:spPr>
        <a:xfrm>
          <a:off x="4902200" y="141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48316</xdr:rowOff>
    </xdr:from>
    <xdr:ext cx="762000" cy="259045"/>
    <xdr:sp macro="" textlink="">
      <xdr:nvSpPr>
        <xdr:cNvPr id="216" name="人件費・物件費等の状況該当値テキスト">
          <a:extLst>
            <a:ext uri="{FF2B5EF4-FFF2-40B4-BE49-F238E27FC236}">
              <a16:creationId xmlns:a16="http://schemas.microsoft.com/office/drawing/2014/main" id="{7AAAB7A0-7053-4648-AD78-BBED023AE12E}"/>
            </a:ext>
          </a:extLst>
        </xdr:cNvPr>
        <xdr:cNvSpPr txBox="1"/>
      </xdr:nvSpPr>
      <xdr:spPr>
        <a:xfrm>
          <a:off x="5041900" y="1410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53673</xdr:rowOff>
    </xdr:from>
    <xdr:to>
      <xdr:col>19</xdr:col>
      <xdr:colOff>184150</xdr:colOff>
      <xdr:row>82</xdr:row>
      <xdr:rowOff>155273</xdr:rowOff>
    </xdr:to>
    <xdr:sp macro="" textlink="">
      <xdr:nvSpPr>
        <xdr:cNvPr id="217" name="楕円 216">
          <a:extLst>
            <a:ext uri="{FF2B5EF4-FFF2-40B4-BE49-F238E27FC236}">
              <a16:creationId xmlns:a16="http://schemas.microsoft.com/office/drawing/2014/main" id="{26B280E5-0F99-4D0D-9EF9-8C4BAC9A7133}"/>
            </a:ext>
          </a:extLst>
        </xdr:cNvPr>
        <xdr:cNvSpPr/>
      </xdr:nvSpPr>
      <xdr:spPr>
        <a:xfrm>
          <a:off x="4064000" y="141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140050</xdr:rowOff>
    </xdr:from>
    <xdr:ext cx="736600" cy="259045"/>
    <xdr:sp macro="" textlink="">
      <xdr:nvSpPr>
        <xdr:cNvPr id="218" name="テキスト ボックス 217">
          <a:extLst>
            <a:ext uri="{FF2B5EF4-FFF2-40B4-BE49-F238E27FC236}">
              <a16:creationId xmlns:a16="http://schemas.microsoft.com/office/drawing/2014/main" id="{C218F2E7-A204-4745-ACB9-23B73E947BBE}"/>
            </a:ext>
          </a:extLst>
        </xdr:cNvPr>
        <xdr:cNvSpPr txBox="1"/>
      </xdr:nvSpPr>
      <xdr:spPr>
        <a:xfrm>
          <a:off x="3733800" y="1419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31429</xdr:rowOff>
    </xdr:from>
    <xdr:to>
      <xdr:col>15</xdr:col>
      <xdr:colOff>133350</xdr:colOff>
      <xdr:row>82</xdr:row>
      <xdr:rowOff>133029</xdr:rowOff>
    </xdr:to>
    <xdr:sp macro="" textlink="">
      <xdr:nvSpPr>
        <xdr:cNvPr id="219" name="楕円 218">
          <a:extLst>
            <a:ext uri="{FF2B5EF4-FFF2-40B4-BE49-F238E27FC236}">
              <a16:creationId xmlns:a16="http://schemas.microsoft.com/office/drawing/2014/main" id="{4F381CEC-C709-4D39-8C66-F40915871789}"/>
            </a:ext>
          </a:extLst>
        </xdr:cNvPr>
        <xdr:cNvSpPr/>
      </xdr:nvSpPr>
      <xdr:spPr>
        <a:xfrm>
          <a:off x="3175000" y="140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117806</xdr:rowOff>
    </xdr:from>
    <xdr:ext cx="762000" cy="259045"/>
    <xdr:sp macro="" textlink="">
      <xdr:nvSpPr>
        <xdr:cNvPr id="220" name="テキスト ボックス 219">
          <a:extLst>
            <a:ext uri="{FF2B5EF4-FFF2-40B4-BE49-F238E27FC236}">
              <a16:creationId xmlns:a16="http://schemas.microsoft.com/office/drawing/2014/main" id="{7C1A3EBD-506A-4B30-B730-06CF1EF2A8F4}"/>
            </a:ext>
          </a:extLst>
        </xdr:cNvPr>
        <xdr:cNvSpPr txBox="1"/>
      </xdr:nvSpPr>
      <xdr:spPr>
        <a:xfrm>
          <a:off x="2844800" y="14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167030</xdr:rowOff>
    </xdr:from>
    <xdr:to>
      <xdr:col>11</xdr:col>
      <xdr:colOff>82550</xdr:colOff>
      <xdr:row>82</xdr:row>
      <xdr:rowOff>97180</xdr:rowOff>
    </xdr:to>
    <xdr:sp macro="" textlink="">
      <xdr:nvSpPr>
        <xdr:cNvPr id="221" name="楕円 220">
          <a:extLst>
            <a:ext uri="{FF2B5EF4-FFF2-40B4-BE49-F238E27FC236}">
              <a16:creationId xmlns:a16="http://schemas.microsoft.com/office/drawing/2014/main" id="{F2D4CA5E-D5FE-4BFB-B7A5-167CD4320C19}"/>
            </a:ext>
          </a:extLst>
        </xdr:cNvPr>
        <xdr:cNvSpPr/>
      </xdr:nvSpPr>
      <xdr:spPr>
        <a:xfrm>
          <a:off x="2286000" y="140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81957</xdr:rowOff>
    </xdr:from>
    <xdr:ext cx="762000" cy="259045"/>
    <xdr:sp macro="" textlink="">
      <xdr:nvSpPr>
        <xdr:cNvPr id="222" name="テキスト ボックス 221">
          <a:extLst>
            <a:ext uri="{FF2B5EF4-FFF2-40B4-BE49-F238E27FC236}">
              <a16:creationId xmlns:a16="http://schemas.microsoft.com/office/drawing/2014/main" id="{BF75BA47-A2B6-4F33-BDFF-0121C2A91965}"/>
            </a:ext>
          </a:extLst>
        </xdr:cNvPr>
        <xdr:cNvSpPr txBox="1"/>
      </xdr:nvSpPr>
      <xdr:spPr>
        <a:xfrm>
          <a:off x="1955800" y="141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145250</xdr:rowOff>
    </xdr:from>
    <xdr:to>
      <xdr:col>7</xdr:col>
      <xdr:colOff>31750</xdr:colOff>
      <xdr:row>82</xdr:row>
      <xdr:rowOff>75400</xdr:rowOff>
    </xdr:to>
    <xdr:sp macro="" textlink="">
      <xdr:nvSpPr>
        <xdr:cNvPr id="223" name="楕円 222">
          <a:extLst>
            <a:ext uri="{FF2B5EF4-FFF2-40B4-BE49-F238E27FC236}">
              <a16:creationId xmlns:a16="http://schemas.microsoft.com/office/drawing/2014/main" id="{1436626F-D57C-4266-886D-F24704E4C2B3}"/>
            </a:ext>
          </a:extLst>
        </xdr:cNvPr>
        <xdr:cNvSpPr/>
      </xdr:nvSpPr>
      <xdr:spPr>
        <a:xfrm>
          <a:off x="1397000" y="140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60177</xdr:rowOff>
    </xdr:from>
    <xdr:ext cx="762000" cy="259045"/>
    <xdr:sp macro="" textlink="">
      <xdr:nvSpPr>
        <xdr:cNvPr id="224" name="テキスト ボックス 223">
          <a:extLst>
            <a:ext uri="{FF2B5EF4-FFF2-40B4-BE49-F238E27FC236}">
              <a16:creationId xmlns:a16="http://schemas.microsoft.com/office/drawing/2014/main" id="{DBB788BF-A2D3-447B-8E94-652C13CC7F50}"/>
            </a:ext>
          </a:extLst>
        </xdr:cNvPr>
        <xdr:cNvSpPr txBox="1"/>
      </xdr:nvSpPr>
      <xdr:spPr>
        <a:xfrm>
          <a:off x="1066800" y="1411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C2BA6EA8-1083-417E-AC54-6D8A1D6C86D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A2380998-7E1E-4F05-9036-CB1D14DEFDF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65C3E5EC-BB46-4FAA-8E3E-7BEDDDE4E0B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44304AF-2DAF-4B55-ACB1-82083538834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E394456C-7AC8-4CC9-B123-C0D94489978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CF128EDD-CA8D-4CB6-BBE7-E380C491729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3CD2B28E-1DA3-42D5-B0E4-B27C8EC7F85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564EB889-D148-445C-9DD3-3A73ABC5198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EE54389D-44F8-4D5C-8D03-48472F6B7AF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281347E0-FC49-4F76-BA4E-74DBCADDF00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F93EA1C-537B-4719-8924-BE38C398A2B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6CB79B2A-0EFE-4C42-9704-0F928489619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C8197C1E-4F03-4DFE-A101-F48A6C46345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これまでに、わたり制度や特別昇給制度の廃止、給与制度総合的見直しにおける現給保障の廃止等を行い、ラスパイレス指数が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年度に達成したところである。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歳以上の職員の昇給についても、国同様、原則停止とし、人事評価制度の導入により人件費の適正化を図っている。</a:t>
          </a:r>
        </a:p>
        <a:p>
          <a:r>
            <a:rPr kumimoji="1" lang="ja-JP" altLang="en-US" sz="1300">
              <a:latin typeface="ＭＳ Ｐゴシック" panose="020B0600070205080204" pitchFamily="50" charset="-128"/>
              <a:ea typeface="ＭＳ Ｐゴシック" panose="020B0600070205080204" pitchFamily="50" charset="-128"/>
            </a:rPr>
            <a:t>　現在の給与に関しては国に準拠しているため　、今後も緩やかに下がっていくと考えられる。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779F3A72-1EB8-474E-9459-07B8C07BAE3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A34EF3DC-3364-4F46-B5A6-10E04B69A37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1CE091CD-1839-4653-A9A7-7E7C3AD5993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2614B7FF-6680-412A-9B59-57A47E22A91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5E145A0C-59AA-40D5-84FA-9A7953DA6B3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A2C0E405-438A-472E-88A7-2D927798491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4136FA8-7BD8-4C31-9C2B-8A5DB969E05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E40FA43E-49C4-4BD3-B21E-2ABC705FAF7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125FA49-0F6D-44D2-BEEE-3E19DFE1A6E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560B3E6F-C080-4815-8A1C-16AB636FE8C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3425B371-2EE9-415B-A338-3C50D77F454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5AEA887D-4F4A-4E93-A69B-45DF4D5E00E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8B95C84-EFA2-4CB2-9EA0-9708B1C205A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505F66-C2DF-40D7-8C8A-CC77989D130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AFAEAE34-5B39-4F83-A9D7-3C7B38C0BE6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C3FD73AD-3B9B-42FA-8164-4834F2EE9B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C863A8-DFCD-40CC-ABE2-CD0E063719E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4C9A11C6-40A0-4CA4-86B7-85C9B5C3F6DA}"/>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D2114B15-6749-45CB-A716-FD398E1B33A3}"/>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2A8BFB06-5A3A-4050-A25A-C34E3212CAD3}"/>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77611</xdr:rowOff>
    </xdr:to>
    <xdr:cxnSp macro="">
      <xdr:nvCxnSpPr>
        <xdr:cNvPr id="258" name="直線コネクタ 257">
          <a:extLst>
            <a:ext uri="{FF2B5EF4-FFF2-40B4-BE49-F238E27FC236}">
              <a16:creationId xmlns:a16="http://schemas.microsoft.com/office/drawing/2014/main" id="{937806A8-FF8A-46D0-954C-EB8520EEA6C1}"/>
            </a:ext>
          </a:extLst>
        </xdr:cNvPr>
        <xdr:cNvCxnSpPr/>
      </xdr:nvCxnSpPr>
      <xdr:spPr>
        <a:xfrm flipV="1">
          <a:off x="16179800" y="1496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B1ADE490-E0EC-46DE-93A6-FB5880907C72}"/>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87D41537-6B77-476E-9C39-41B312659D2A}"/>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1C386BA2-7E3B-4524-8E7D-3365D363804A}"/>
            </a:ext>
          </a:extLst>
        </xdr:cNvPr>
        <xdr:cNvCxnSpPr/>
      </xdr:nvCxnSpPr>
      <xdr:spPr>
        <a:xfrm flipV="1">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CCAB9FD5-1FED-4CB7-8FFE-992A16E3BC83}"/>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4580C442-7EE0-4225-98E3-45A72B69366D}"/>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64" name="直線コネクタ 263">
          <a:extLst>
            <a:ext uri="{FF2B5EF4-FFF2-40B4-BE49-F238E27FC236}">
              <a16:creationId xmlns:a16="http://schemas.microsoft.com/office/drawing/2014/main" id="{5DBDDC86-4E4B-4075-B142-419818D085D9}"/>
            </a:ext>
          </a:extLst>
        </xdr:cNvPr>
        <xdr:cNvCxnSpPr/>
      </xdr:nvCxnSpPr>
      <xdr:spPr>
        <a:xfrm flipV="1">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87C677CE-F909-48BD-A119-5EF583A7173C}"/>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903DDBEE-2973-480C-AB90-131CC99142EF}"/>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67028</xdr:rowOff>
    </xdr:to>
    <xdr:cxnSp macro="">
      <xdr:nvCxnSpPr>
        <xdr:cNvPr id="267" name="直線コネクタ 266">
          <a:extLst>
            <a:ext uri="{FF2B5EF4-FFF2-40B4-BE49-F238E27FC236}">
              <a16:creationId xmlns:a16="http://schemas.microsoft.com/office/drawing/2014/main" id="{7B9BF2CD-932A-4130-B830-D7878FA8D42E}"/>
            </a:ext>
          </a:extLst>
        </xdr:cNvPr>
        <xdr:cNvCxnSpPr/>
      </xdr:nvCxnSpPr>
      <xdr:spPr>
        <a:xfrm flipV="1">
          <a:off x="13512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DC39C3C3-8BF0-4DE7-B9E0-473C2BD0BCA4}"/>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CD975299-5E3E-46FC-B820-3AB6DF5914BE}"/>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22EDA2AC-D6F4-4443-A565-92DD3DC60CF2}"/>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5378B16F-8021-4860-B2D3-98396779DD71}"/>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3B9710A-1C39-476A-A513-10C39016D69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ED84599-5921-471D-9783-5E9586224E4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97EB4EE-777D-4973-BDFF-6A4665670D5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7044BF7-ECB1-40AF-8A2D-347D11FD94B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3FA6876-3698-46A6-99E3-9B8A29F695F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7" name="楕円 276">
          <a:extLst>
            <a:ext uri="{FF2B5EF4-FFF2-40B4-BE49-F238E27FC236}">
              <a16:creationId xmlns:a16="http://schemas.microsoft.com/office/drawing/2014/main" id="{A030311E-0F10-4730-A8AF-28A5081670BB}"/>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8" name="給与水準   （国との比較）該当値テキスト">
          <a:extLst>
            <a:ext uri="{FF2B5EF4-FFF2-40B4-BE49-F238E27FC236}">
              <a16:creationId xmlns:a16="http://schemas.microsoft.com/office/drawing/2014/main" id="{5EA7D79B-6A4C-43CF-A712-C83E143CB519}"/>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9" name="楕円 278">
          <a:extLst>
            <a:ext uri="{FF2B5EF4-FFF2-40B4-BE49-F238E27FC236}">
              <a16:creationId xmlns:a16="http://schemas.microsoft.com/office/drawing/2014/main" id="{980B9A32-5750-47FD-8F5A-013A3F907102}"/>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0" name="テキスト ボックス 279">
          <a:extLst>
            <a:ext uri="{FF2B5EF4-FFF2-40B4-BE49-F238E27FC236}">
              <a16:creationId xmlns:a16="http://schemas.microsoft.com/office/drawing/2014/main" id="{F5FB83FD-85B1-42CD-88B2-7606B9ABACD8}"/>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34560384-62CD-4FC2-8EE3-5FC6A73A13CB}"/>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252D428A-21A8-47C9-B78D-3F0A29F73AAA}"/>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id="{3977089F-EB7B-49D5-8260-210968AC0A6F}"/>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F5396A38-097B-4736-9006-944ED5FBC322}"/>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5" name="楕円 284">
          <a:extLst>
            <a:ext uri="{FF2B5EF4-FFF2-40B4-BE49-F238E27FC236}">
              <a16:creationId xmlns:a16="http://schemas.microsoft.com/office/drawing/2014/main" id="{D846B427-1271-4608-BA3A-0B77291954EF}"/>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6" name="テキスト ボックス 285">
          <a:extLst>
            <a:ext uri="{FF2B5EF4-FFF2-40B4-BE49-F238E27FC236}">
              <a16:creationId xmlns:a16="http://schemas.microsoft.com/office/drawing/2014/main" id="{843C2BB9-F379-4225-8973-BCAFB3F62FA9}"/>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91A83FE2-BB59-480A-8E62-FA1A0C084DE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A8C9E5D-1664-4AC9-8D56-57E775B21BA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B4E8188-55AD-4D96-960F-5517B720235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7881ADD0-CEEA-43BD-98B8-3334DFD288C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29992EE1-628F-4A08-A1F6-FCA8507194D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1E22E068-D044-452E-A319-96AD70B6D94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C362159-1440-433C-971F-3655CF5D6FB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E0D087D-2387-4B2C-8213-80A85BD278A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61B5945-D1A1-4390-BAE6-F5967BFB1FD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CCDABC4-0C9B-4668-B9B8-470E880F0A9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BC2DFD5C-F194-49C5-A929-C05D882E599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37F16FBB-94B0-428B-B3A3-142DEBF433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2E068B38-D9C1-4F32-87D3-0776AAC0F74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令和４年度に策定した定員管理計画のもと、令和５年度から令和９年度までの５年間で、定年年齢の引き上げの影響もあるが、定員３名の増加目標を設定している。本市の過去５年間の人口減少率は、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％を上回るほど急激に減少しているため、人口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また、他の類似団体が広域化を進めている消防本部を単独で組織していることも</a:t>
          </a:r>
          <a:r>
            <a:rPr kumimoji="1" lang="ja-JP" altLang="en-US" sz="1300">
              <a:solidFill>
                <a:schemeClr val="tx1"/>
              </a:solidFill>
              <a:latin typeface="ＭＳ Ｐゴシック" panose="020B0600070205080204" pitchFamily="50" charset="-128"/>
              <a:ea typeface="ＭＳ Ｐゴシック" panose="020B0600070205080204" pitchFamily="50" charset="-128"/>
            </a:rPr>
            <a:t>職員数が他</a:t>
          </a:r>
          <a:r>
            <a:rPr kumimoji="1" lang="ja-JP" altLang="en-US" sz="1300">
              <a:latin typeface="ＭＳ Ｐゴシック" panose="020B0600070205080204" pitchFamily="50" charset="-128"/>
              <a:ea typeface="ＭＳ Ｐゴシック" panose="020B0600070205080204" pitchFamily="50" charset="-128"/>
            </a:rPr>
            <a:t>団体よりも多くなっている一因と分析している。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58792FA-9D3F-44CC-BB68-8496DF77EBE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5917FD9-3EEE-4F21-8109-9EF071B0555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5D67AFF-A7A3-4E09-BA1B-08332C50E26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11DF772-0B98-45D1-A65E-06BF2F1A3FF9}"/>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EC86BBE4-0EBA-4884-8835-8EDC9F90A0D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1EB2BF7D-AFFA-4D10-9CB0-924BFC62A27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3F0233C-08EF-42A2-8707-80F221642C22}"/>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611DBDE3-E74E-4168-855E-850A24A6D72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2D7E06CB-B54A-45E6-9892-61FE0762363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8117551D-9F10-4E31-89D8-87695BE3E70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34DFC880-7B14-4273-8976-F110F39BA98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B467AADB-C318-4957-8C79-1F927B0E99B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501EFBA1-B0D5-4A04-A06E-5981839476F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D52F3FE3-C338-4399-A833-3EBEE0904A5C}"/>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400F2F38-BE7D-4555-9CA9-DB0C5D4E458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8911651D-6E00-4393-9755-89EFD62FEA1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16D43021-EC02-4C4C-8BAE-39D93D0EBD8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F903F727-34BB-4D99-872D-5C3767106DD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427BB01F-8A53-47E6-929B-0FBF0CF0AF36}"/>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D45BAE1F-812D-4914-B31D-5C56F750C236}"/>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B9172192-2CF8-47F8-830B-1F76D72032C2}"/>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BF26FC6-18CA-4BB3-BEAE-69678DDB8BC1}"/>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71F06A9E-126D-4E34-B4E7-683AC5B2BCA8}"/>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31569</xdr:rowOff>
    </xdr:to>
    <xdr:cxnSp macro="">
      <xdr:nvCxnSpPr>
        <xdr:cNvPr id="323" name="直線コネクタ 322">
          <a:extLst>
            <a:ext uri="{FF2B5EF4-FFF2-40B4-BE49-F238E27FC236}">
              <a16:creationId xmlns:a16="http://schemas.microsoft.com/office/drawing/2014/main" id="{77270AF5-F6C8-4B61-A1B5-1A5E6D34199E}"/>
            </a:ext>
          </a:extLst>
        </xdr:cNvPr>
        <xdr:cNvCxnSpPr/>
      </xdr:nvCxnSpPr>
      <xdr:spPr>
        <a:xfrm>
          <a:off x="16179800" y="1081568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134083DD-F4E1-46A0-8008-EAC17AD2804C}"/>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8B8F0082-EA1C-4CDC-9345-314739C2517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63</xdr:row>
      <xdr:rowOff>14333</xdr:rowOff>
    </xdr:to>
    <xdr:cxnSp macro="">
      <xdr:nvCxnSpPr>
        <xdr:cNvPr id="326" name="直線コネクタ 325">
          <a:extLst>
            <a:ext uri="{FF2B5EF4-FFF2-40B4-BE49-F238E27FC236}">
              <a16:creationId xmlns:a16="http://schemas.microsoft.com/office/drawing/2014/main" id="{201F8A0A-E45A-457A-A09D-41A2287694F4}"/>
            </a:ext>
          </a:extLst>
        </xdr:cNvPr>
        <xdr:cNvCxnSpPr/>
      </xdr:nvCxnSpPr>
      <xdr:spPr>
        <a:xfrm>
          <a:off x="15290800" y="1078695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2D11C9FF-3133-4916-A150-121742ED021F}"/>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EAC7C7C1-FF26-41C3-9F65-CF7EC9217FF2}"/>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117989</xdr:rowOff>
    </xdr:from>
    <xdr:to>
      <xdr:col>72</xdr:col>
      <xdr:colOff>203200</xdr:colOff>
      <xdr:row>62</xdr:row>
      <xdr:rowOff>157056</xdr:rowOff>
    </xdr:to>
    <xdr:cxnSp macro="">
      <xdr:nvCxnSpPr>
        <xdr:cNvPr id="329" name="直線コネクタ 328">
          <a:extLst>
            <a:ext uri="{FF2B5EF4-FFF2-40B4-BE49-F238E27FC236}">
              <a16:creationId xmlns:a16="http://schemas.microsoft.com/office/drawing/2014/main" id="{1355C6E8-C437-4AB0-926A-159F9781A95D}"/>
            </a:ext>
          </a:extLst>
        </xdr:cNvPr>
        <xdr:cNvCxnSpPr/>
      </xdr:nvCxnSpPr>
      <xdr:spPr>
        <a:xfrm>
          <a:off x="14401800" y="107478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B3E31082-CDE1-43A9-9E06-E098A73B75F3}"/>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4F0E187C-DAF4-4D50-B325-3F5F7AF1879A}"/>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93859</xdr:rowOff>
    </xdr:from>
    <xdr:to>
      <xdr:col>68</xdr:col>
      <xdr:colOff>152400</xdr:colOff>
      <xdr:row>62</xdr:row>
      <xdr:rowOff>117989</xdr:rowOff>
    </xdr:to>
    <xdr:cxnSp macro="">
      <xdr:nvCxnSpPr>
        <xdr:cNvPr id="332" name="直線コネクタ 331">
          <a:extLst>
            <a:ext uri="{FF2B5EF4-FFF2-40B4-BE49-F238E27FC236}">
              <a16:creationId xmlns:a16="http://schemas.microsoft.com/office/drawing/2014/main" id="{4AC69C19-64EE-4007-8B0A-25125002C6D3}"/>
            </a:ext>
          </a:extLst>
        </xdr:cNvPr>
        <xdr:cNvCxnSpPr/>
      </xdr:nvCxnSpPr>
      <xdr:spPr>
        <a:xfrm>
          <a:off x="13512800" y="1072375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8AD6465E-4826-4FBE-AB53-16C252BA5572}"/>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CFFCD1EA-2BE6-4972-9501-4E33598003B8}"/>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39D3E09D-AACA-413C-8CC2-FF79B2418BD6}"/>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8DB3D4F5-C2DC-4965-B21A-3A9A74B9BD88}"/>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44438E0-0B9C-439F-B796-DB0979941CF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7E6CF1C-0771-4C20-A69C-FCFA61E9246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39B427D-AC55-4678-9E68-66A64128251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200A6AA-97DA-40A2-A138-3E9CA7BA2EE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5A85421-F79D-43BE-87C8-D2B69AC4EED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42" name="楕円 341">
          <a:extLst>
            <a:ext uri="{FF2B5EF4-FFF2-40B4-BE49-F238E27FC236}">
              <a16:creationId xmlns:a16="http://schemas.microsoft.com/office/drawing/2014/main" id="{37F340EA-6EA1-43A4-8335-6885E8EF31CB}"/>
            </a:ext>
          </a:extLst>
        </xdr:cNvPr>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3" name="定員管理の状況該当値テキスト">
          <a:extLst>
            <a:ext uri="{FF2B5EF4-FFF2-40B4-BE49-F238E27FC236}">
              <a16:creationId xmlns:a16="http://schemas.microsoft.com/office/drawing/2014/main" id="{F217C101-5BC1-430C-BC79-E17432E232FD}"/>
            </a:ext>
          </a:extLst>
        </xdr:cNvPr>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4" name="楕円 343">
          <a:extLst>
            <a:ext uri="{FF2B5EF4-FFF2-40B4-BE49-F238E27FC236}">
              <a16:creationId xmlns:a16="http://schemas.microsoft.com/office/drawing/2014/main" id="{2F0D4C84-C7D2-46A6-AD3C-E5568157A888}"/>
            </a:ext>
          </a:extLst>
        </xdr:cNvPr>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5" name="テキスト ボックス 344">
          <a:extLst>
            <a:ext uri="{FF2B5EF4-FFF2-40B4-BE49-F238E27FC236}">
              <a16:creationId xmlns:a16="http://schemas.microsoft.com/office/drawing/2014/main" id="{435A8352-8847-4C6E-B064-0FF1F2C0B5C0}"/>
            </a:ext>
          </a:extLst>
        </xdr:cNvPr>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6" name="楕円 345">
          <a:extLst>
            <a:ext uri="{FF2B5EF4-FFF2-40B4-BE49-F238E27FC236}">
              <a16:creationId xmlns:a16="http://schemas.microsoft.com/office/drawing/2014/main" id="{C420B72B-6807-47DC-B393-CDB67EEA1139}"/>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7" name="テキスト ボックス 346">
          <a:extLst>
            <a:ext uri="{FF2B5EF4-FFF2-40B4-BE49-F238E27FC236}">
              <a16:creationId xmlns:a16="http://schemas.microsoft.com/office/drawing/2014/main" id="{A3B0FC23-0C16-4A42-992F-29CADA19BEF2}"/>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67189</xdr:rowOff>
    </xdr:from>
    <xdr:to>
      <xdr:col>68</xdr:col>
      <xdr:colOff>203200</xdr:colOff>
      <xdr:row>62</xdr:row>
      <xdr:rowOff>168789</xdr:rowOff>
    </xdr:to>
    <xdr:sp macro="" textlink="">
      <xdr:nvSpPr>
        <xdr:cNvPr id="348" name="楕円 347">
          <a:extLst>
            <a:ext uri="{FF2B5EF4-FFF2-40B4-BE49-F238E27FC236}">
              <a16:creationId xmlns:a16="http://schemas.microsoft.com/office/drawing/2014/main" id="{1E6F8030-CAAF-4274-ACEF-5A5E93A26C88}"/>
            </a:ext>
          </a:extLst>
        </xdr:cNvPr>
        <xdr:cNvSpPr/>
      </xdr:nvSpPr>
      <xdr:spPr>
        <a:xfrm>
          <a:off x="14351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153566</xdr:rowOff>
    </xdr:from>
    <xdr:ext cx="762000" cy="259045"/>
    <xdr:sp macro="" textlink="">
      <xdr:nvSpPr>
        <xdr:cNvPr id="349" name="テキスト ボックス 348">
          <a:extLst>
            <a:ext uri="{FF2B5EF4-FFF2-40B4-BE49-F238E27FC236}">
              <a16:creationId xmlns:a16="http://schemas.microsoft.com/office/drawing/2014/main" id="{BE5335A3-3856-4F16-B6ED-6DA53483BB71}"/>
            </a:ext>
          </a:extLst>
        </xdr:cNvPr>
        <xdr:cNvSpPr txBox="1"/>
      </xdr:nvSpPr>
      <xdr:spPr>
        <a:xfrm>
          <a:off x="14020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50" name="楕円 349">
          <a:extLst>
            <a:ext uri="{FF2B5EF4-FFF2-40B4-BE49-F238E27FC236}">
              <a16:creationId xmlns:a16="http://schemas.microsoft.com/office/drawing/2014/main" id="{C72F0C31-7504-479A-A7AF-5A8125A03AC1}"/>
            </a:ext>
          </a:extLst>
        </xdr:cNvPr>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51" name="テキスト ボックス 350">
          <a:extLst>
            <a:ext uri="{FF2B5EF4-FFF2-40B4-BE49-F238E27FC236}">
              <a16:creationId xmlns:a16="http://schemas.microsoft.com/office/drawing/2014/main" id="{2CFAFB90-1417-4306-AECA-D24D3F31505C}"/>
            </a:ext>
          </a:extLst>
        </xdr:cNvPr>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8FAD215-ACA8-4582-906C-60F57154F38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DCED8B24-F994-44D0-A474-449522A88E0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83AA20A-B3BB-4746-9A38-6A52CE06A14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F842F3FB-AD07-492D-9701-1E27C6E4B95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8BBF3084-5286-417F-9C45-CB1C8AA9CD2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69DCED8B-35DE-4E6C-816C-8F6A451028E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FB0AA8D6-A968-4F06-80CB-551AC5F1D43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B21447F8-59E7-4643-977E-F43688AC289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23E66E49-B268-4A27-AF89-6C2A859D014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EAB23A64-5D19-44D8-87F0-223DD103710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331CA8FB-46AB-49C8-96CF-8195976E5B1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31B0784B-4493-4D46-B678-320B2588C5A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8ECEA53C-05E0-49BE-BF46-56638B18067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大型事業を実施したことにより、近年は償還額以上の地方債発行を行っていた。このことから、実質公債費比率は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ポイントの増となった。今後は、償還額以内の地方債発行に努める。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6F1ED4CB-CDA8-4B68-843E-8049B85308B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480ED104-75C2-4F23-A9B0-4F991749018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CE3744CE-8BDD-4347-B02E-342F8EF4391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72AD1732-CA5C-46F0-8F3C-34A1C816896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73E82602-8622-415F-8012-9D0997BE125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E4427A02-D516-4EA8-8AAB-CB924346326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5F214DE7-688E-407C-96EF-231330AE975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78860A33-46BA-48C8-BB38-818B1E8F768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324FF94D-7C1C-4BA4-9F97-A3A99279C54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45125583-D029-4902-B731-AC6D6FE86EA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7F56CAD-41DC-483D-886D-8747338483A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D7FD4CA7-2C16-4A81-978A-56C4A6A2D97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E436C388-19CF-4126-A54C-D4FA0AEE9BB4}"/>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1276FB0-5022-4A14-B532-4CE2ECB80B3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13A22271-4FEA-41B7-BB4D-AE449BAAF1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A760DA7C-6F1A-4B23-8827-1D0F3811C4A9}"/>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500A73DA-13D5-4525-8943-E110054AE47A}"/>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284A76B1-709B-48E7-BDC1-B02B2A5597FB}"/>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A58629CA-03AF-42CF-80BC-3E27D8EFA3C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BB5793FC-D6E5-401A-9F18-F5DECCF53824}"/>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149225</xdr:rowOff>
    </xdr:to>
    <xdr:cxnSp macro="">
      <xdr:nvCxnSpPr>
        <xdr:cNvPr id="385" name="直線コネクタ 384">
          <a:extLst>
            <a:ext uri="{FF2B5EF4-FFF2-40B4-BE49-F238E27FC236}">
              <a16:creationId xmlns:a16="http://schemas.microsoft.com/office/drawing/2014/main" id="{81E651C3-FBD8-4464-B709-C7FCE110033C}"/>
            </a:ext>
          </a:extLst>
        </xdr:cNvPr>
        <xdr:cNvCxnSpPr/>
      </xdr:nvCxnSpPr>
      <xdr:spPr>
        <a:xfrm>
          <a:off x="16179800" y="63113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1C0D49A4-61E2-4FC3-9475-B6BD18E66DCB}"/>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68F8678C-C6EF-46AA-A1A1-DA7BE0779963}"/>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131128</xdr:rowOff>
    </xdr:from>
    <xdr:to>
      <xdr:col>77</xdr:col>
      <xdr:colOff>44450</xdr:colOff>
      <xdr:row>36</xdr:row>
      <xdr:rowOff>139171</xdr:rowOff>
    </xdr:to>
    <xdr:cxnSp macro="">
      <xdr:nvCxnSpPr>
        <xdr:cNvPr id="388" name="直線コネクタ 387">
          <a:extLst>
            <a:ext uri="{FF2B5EF4-FFF2-40B4-BE49-F238E27FC236}">
              <a16:creationId xmlns:a16="http://schemas.microsoft.com/office/drawing/2014/main" id="{068EACC2-04D9-4043-8622-1B2998F07B56}"/>
            </a:ext>
          </a:extLst>
        </xdr:cNvPr>
        <xdr:cNvCxnSpPr/>
      </xdr:nvCxnSpPr>
      <xdr:spPr>
        <a:xfrm>
          <a:off x="15290800" y="63033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E9BDA39A-360E-48E9-85A0-4FC25762228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51E049D3-F26C-48DF-8733-3BB0DE585317}"/>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125095</xdr:rowOff>
    </xdr:from>
    <xdr:to>
      <xdr:col>72</xdr:col>
      <xdr:colOff>203200</xdr:colOff>
      <xdr:row>36</xdr:row>
      <xdr:rowOff>131128</xdr:rowOff>
    </xdr:to>
    <xdr:cxnSp macro="">
      <xdr:nvCxnSpPr>
        <xdr:cNvPr id="391" name="直線コネクタ 390">
          <a:extLst>
            <a:ext uri="{FF2B5EF4-FFF2-40B4-BE49-F238E27FC236}">
              <a16:creationId xmlns:a16="http://schemas.microsoft.com/office/drawing/2014/main" id="{98F0FEA6-7DB6-41CD-829C-B0706C12AE04}"/>
            </a:ext>
          </a:extLst>
        </xdr:cNvPr>
        <xdr:cNvCxnSpPr/>
      </xdr:nvCxnSpPr>
      <xdr:spPr>
        <a:xfrm>
          <a:off x="14401800" y="62972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B266C23F-EE8D-405D-AFD9-10DB9665E234}"/>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58A060B1-3F42-4223-B6F0-A2A1EBFF048F}"/>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115041</xdr:rowOff>
    </xdr:from>
    <xdr:to>
      <xdr:col>68</xdr:col>
      <xdr:colOff>152400</xdr:colOff>
      <xdr:row>36</xdr:row>
      <xdr:rowOff>125095</xdr:rowOff>
    </xdr:to>
    <xdr:cxnSp macro="">
      <xdr:nvCxnSpPr>
        <xdr:cNvPr id="394" name="直線コネクタ 393">
          <a:extLst>
            <a:ext uri="{FF2B5EF4-FFF2-40B4-BE49-F238E27FC236}">
              <a16:creationId xmlns:a16="http://schemas.microsoft.com/office/drawing/2014/main" id="{0DE763AA-EF08-4863-ADD3-01CA1485F45C}"/>
            </a:ext>
          </a:extLst>
        </xdr:cNvPr>
        <xdr:cNvCxnSpPr/>
      </xdr:nvCxnSpPr>
      <xdr:spPr>
        <a:xfrm>
          <a:off x="13512800" y="628724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BE74AFC5-B0E4-4E6A-9D04-03379D37AC5C}"/>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3A2655A2-A759-4BBA-9B9B-0226ED6EA282}"/>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438F4929-2B1D-4642-9F1B-DD338B33CBFA}"/>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DE3C58-8F9A-465C-B1F9-273FA2A9FBE2}"/>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E37BF03-DC09-4CAB-A804-DC081B96FF7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4AF11FF-7BCA-4D81-8E01-D59A44B63EC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A264DC8-6570-481D-93D1-447022DD230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B14F1B5-6FFA-4FBF-944E-AAA900DEF03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A3ECA25-A5EC-4963-8FB2-395FB2230DF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4" name="楕円 403">
          <a:extLst>
            <a:ext uri="{FF2B5EF4-FFF2-40B4-BE49-F238E27FC236}">
              <a16:creationId xmlns:a16="http://schemas.microsoft.com/office/drawing/2014/main" id="{05B93D01-619E-49C0-BDC8-6450D7ACD377}"/>
            </a:ext>
          </a:extLst>
        </xdr:cNvPr>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114952</xdr:rowOff>
    </xdr:from>
    <xdr:ext cx="762000" cy="259045"/>
    <xdr:sp macro="" textlink="">
      <xdr:nvSpPr>
        <xdr:cNvPr id="405" name="公債費負担の状況該当値テキスト">
          <a:extLst>
            <a:ext uri="{FF2B5EF4-FFF2-40B4-BE49-F238E27FC236}">
              <a16:creationId xmlns:a16="http://schemas.microsoft.com/office/drawing/2014/main" id="{741B9759-2726-4DAD-8BB9-46E82A1DFB3B}"/>
            </a:ext>
          </a:extLst>
        </xdr:cNvPr>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06" name="楕円 405">
          <a:extLst>
            <a:ext uri="{FF2B5EF4-FFF2-40B4-BE49-F238E27FC236}">
              <a16:creationId xmlns:a16="http://schemas.microsoft.com/office/drawing/2014/main" id="{0B7CBC13-4C5D-44D3-812B-5EBBC7736A17}"/>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07" name="テキスト ボックス 406">
          <a:extLst>
            <a:ext uri="{FF2B5EF4-FFF2-40B4-BE49-F238E27FC236}">
              <a16:creationId xmlns:a16="http://schemas.microsoft.com/office/drawing/2014/main" id="{33BC69FA-5E4A-4DAD-A497-C1EA7AEE7B1A}"/>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80328</xdr:rowOff>
    </xdr:from>
    <xdr:to>
      <xdr:col>73</xdr:col>
      <xdr:colOff>44450</xdr:colOff>
      <xdr:row>37</xdr:row>
      <xdr:rowOff>10478</xdr:rowOff>
    </xdr:to>
    <xdr:sp macro="" textlink="">
      <xdr:nvSpPr>
        <xdr:cNvPr id="408" name="楕円 407">
          <a:extLst>
            <a:ext uri="{FF2B5EF4-FFF2-40B4-BE49-F238E27FC236}">
              <a16:creationId xmlns:a16="http://schemas.microsoft.com/office/drawing/2014/main" id="{1872FE7A-8503-4D89-BEA1-1EA9CD411B42}"/>
            </a:ext>
          </a:extLst>
        </xdr:cNvPr>
        <xdr:cNvSpPr/>
      </xdr:nvSpPr>
      <xdr:spPr>
        <a:xfrm>
          <a:off x="15240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20655</xdr:rowOff>
    </xdr:from>
    <xdr:ext cx="762000" cy="259045"/>
    <xdr:sp macro="" textlink="">
      <xdr:nvSpPr>
        <xdr:cNvPr id="409" name="テキスト ボックス 408">
          <a:extLst>
            <a:ext uri="{FF2B5EF4-FFF2-40B4-BE49-F238E27FC236}">
              <a16:creationId xmlns:a16="http://schemas.microsoft.com/office/drawing/2014/main" id="{50E5D759-EEEE-4B27-99A5-840E642C2023}"/>
            </a:ext>
          </a:extLst>
        </xdr:cNvPr>
        <xdr:cNvSpPr txBox="1"/>
      </xdr:nvSpPr>
      <xdr:spPr>
        <a:xfrm>
          <a:off x="14909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74295</xdr:rowOff>
    </xdr:from>
    <xdr:to>
      <xdr:col>68</xdr:col>
      <xdr:colOff>203200</xdr:colOff>
      <xdr:row>37</xdr:row>
      <xdr:rowOff>4445</xdr:rowOff>
    </xdr:to>
    <xdr:sp macro="" textlink="">
      <xdr:nvSpPr>
        <xdr:cNvPr id="410" name="楕円 409">
          <a:extLst>
            <a:ext uri="{FF2B5EF4-FFF2-40B4-BE49-F238E27FC236}">
              <a16:creationId xmlns:a16="http://schemas.microsoft.com/office/drawing/2014/main" id="{5F167529-D32E-425E-AB3E-5963AFD0A512}"/>
            </a:ext>
          </a:extLst>
        </xdr:cNvPr>
        <xdr:cNvSpPr/>
      </xdr:nvSpPr>
      <xdr:spPr>
        <a:xfrm>
          <a:off x="14351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14622</xdr:rowOff>
    </xdr:from>
    <xdr:ext cx="762000" cy="259045"/>
    <xdr:sp macro="" textlink="">
      <xdr:nvSpPr>
        <xdr:cNvPr id="411" name="テキスト ボックス 410">
          <a:extLst>
            <a:ext uri="{FF2B5EF4-FFF2-40B4-BE49-F238E27FC236}">
              <a16:creationId xmlns:a16="http://schemas.microsoft.com/office/drawing/2014/main" id="{7BD901D6-A2C3-4295-A667-7891E7367A43}"/>
            </a:ext>
          </a:extLst>
        </xdr:cNvPr>
        <xdr:cNvSpPr txBox="1"/>
      </xdr:nvSpPr>
      <xdr:spPr>
        <a:xfrm>
          <a:off x="14020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64241</xdr:rowOff>
    </xdr:from>
    <xdr:to>
      <xdr:col>64</xdr:col>
      <xdr:colOff>152400</xdr:colOff>
      <xdr:row>36</xdr:row>
      <xdr:rowOff>165841</xdr:rowOff>
    </xdr:to>
    <xdr:sp macro="" textlink="">
      <xdr:nvSpPr>
        <xdr:cNvPr id="412" name="楕円 411">
          <a:extLst>
            <a:ext uri="{FF2B5EF4-FFF2-40B4-BE49-F238E27FC236}">
              <a16:creationId xmlns:a16="http://schemas.microsoft.com/office/drawing/2014/main" id="{EDFD6C40-D809-46D6-A492-C22DA2E67B25}"/>
            </a:ext>
          </a:extLst>
        </xdr:cNvPr>
        <xdr:cNvSpPr/>
      </xdr:nvSpPr>
      <xdr:spPr>
        <a:xfrm>
          <a:off x="13462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4568</xdr:rowOff>
    </xdr:from>
    <xdr:ext cx="762000" cy="259045"/>
    <xdr:sp macro="" textlink="">
      <xdr:nvSpPr>
        <xdr:cNvPr id="413" name="テキスト ボックス 412">
          <a:extLst>
            <a:ext uri="{FF2B5EF4-FFF2-40B4-BE49-F238E27FC236}">
              <a16:creationId xmlns:a16="http://schemas.microsoft.com/office/drawing/2014/main" id="{6007C996-5180-48A2-A68F-BA08BB97B43B}"/>
            </a:ext>
          </a:extLst>
        </xdr:cNvPr>
        <xdr:cNvSpPr txBox="1"/>
      </xdr:nvSpPr>
      <xdr:spPr>
        <a:xfrm>
          <a:off x="13131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2F76279-A202-43F1-8459-69BBB413ED3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907F5D9-D91D-43B4-BDA4-CFA99A38BA5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C7159F6-4F75-44BA-A8FF-999F4B32BA1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B0F8679-234A-43FC-B822-22E025EBA5C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3340B816-D949-4546-A7C4-3F2078968FD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359AF98-924A-4CD7-B84B-0E23CFB6245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EEC4EB9-3A48-469C-B41F-3A1A033180F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149BF070-4DE8-4543-9BA6-EDC2FCD75C0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D0B20907-5242-4FDE-9D5D-61EF83FF8E4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63E552-A3C4-4145-A5EA-9DB1DD3387A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C1B2E40-5A9E-48EA-8FB5-13754573014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EE204C6-2EE3-4F16-A39F-7857FEAFCF0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C817EB0-E846-45AD-B6F9-BC70D19B38B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の実施により、償還額以上の起債発行が続いており、地方債残高が増加傾向であったが、令和４年度については、前年度に比べ起債発行額が減となった。将来負担比率については、充当可能基金残高等は減となったが、公営企業等繰入見込額が大きく減となったため、前年度と比較し、</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今後、償還額以内の起債発行や事業実施の適正化を図り、財政健全化に努める。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546D552-439C-4394-BEE5-2101507ADD1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205CA420-4EB8-4EDA-B169-6216563230E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435705A-E2D0-441A-B0AA-2FFF41067B1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2C7BC5C7-3974-47A3-A367-D1C10D2EA587}"/>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86263F4-6500-4DFA-830D-CF4EBAF7DB5C}"/>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6A7C55F-9113-4BFA-A31C-594F4E61DA6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4B212F59-07CF-424B-BD52-EAE748D3427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48BF0310-112A-495B-ACFA-6FAC28452E3B}"/>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81B44CF8-BAC4-4B96-BF5A-FFE5DACD396F}"/>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AE63E5D-DD92-4609-B732-D789ED4AAAA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B9021DFF-6F40-4398-AD1F-64E9EC6ACC6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33CCFFC0-504C-4335-A3E0-DAFD53D3955A}"/>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FDDD4347-9BE8-417D-8B93-E5CB6A505F74}"/>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F5496031-5A7D-47E9-B345-CB23CD9FC781}"/>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18D620F4-DBC7-4815-80DE-CDCC9DD608D7}"/>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3DCBD067-43DF-40AD-980F-A85B96AB6C02}"/>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94583</xdr:rowOff>
    </xdr:from>
    <xdr:to>
      <xdr:col>81</xdr:col>
      <xdr:colOff>44450</xdr:colOff>
      <xdr:row>16</xdr:row>
      <xdr:rowOff>138017</xdr:rowOff>
    </xdr:to>
    <xdr:cxnSp macro="">
      <xdr:nvCxnSpPr>
        <xdr:cNvPr id="443" name="直線コネクタ 442">
          <a:extLst>
            <a:ext uri="{FF2B5EF4-FFF2-40B4-BE49-F238E27FC236}">
              <a16:creationId xmlns:a16="http://schemas.microsoft.com/office/drawing/2014/main" id="{2410B529-C622-4DA6-8D71-74B09D58EC8F}"/>
            </a:ext>
          </a:extLst>
        </xdr:cNvPr>
        <xdr:cNvCxnSpPr/>
      </xdr:nvCxnSpPr>
      <xdr:spPr>
        <a:xfrm flipV="1">
          <a:off x="16179800" y="283778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A5CDBD2B-ECBC-47C9-B243-9423DE8777BD}"/>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BDAB071D-FC1B-4EF3-8965-C40DC97247AA}"/>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138017</xdr:rowOff>
    </xdr:from>
    <xdr:to>
      <xdr:col>77</xdr:col>
      <xdr:colOff>44450</xdr:colOff>
      <xdr:row>17</xdr:row>
      <xdr:rowOff>35941</xdr:rowOff>
    </xdr:to>
    <xdr:cxnSp macro="">
      <xdr:nvCxnSpPr>
        <xdr:cNvPr id="446" name="直線コネクタ 445">
          <a:extLst>
            <a:ext uri="{FF2B5EF4-FFF2-40B4-BE49-F238E27FC236}">
              <a16:creationId xmlns:a16="http://schemas.microsoft.com/office/drawing/2014/main" id="{2DBE0DD6-602E-456A-931C-273C9CAB4032}"/>
            </a:ext>
          </a:extLst>
        </xdr:cNvPr>
        <xdr:cNvCxnSpPr/>
      </xdr:nvCxnSpPr>
      <xdr:spPr>
        <a:xfrm flipV="1">
          <a:off x="15290800" y="2881217"/>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8519F5F4-72B6-4DD3-823E-127314DAFC06}"/>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BEE0C697-812B-4452-87E6-923C5BAF1506}"/>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109061</xdr:rowOff>
    </xdr:from>
    <xdr:to>
      <xdr:col>72</xdr:col>
      <xdr:colOff>203200</xdr:colOff>
      <xdr:row>17</xdr:row>
      <xdr:rowOff>35941</xdr:rowOff>
    </xdr:to>
    <xdr:cxnSp macro="">
      <xdr:nvCxnSpPr>
        <xdr:cNvPr id="449" name="直線コネクタ 448">
          <a:extLst>
            <a:ext uri="{FF2B5EF4-FFF2-40B4-BE49-F238E27FC236}">
              <a16:creationId xmlns:a16="http://schemas.microsoft.com/office/drawing/2014/main" id="{8F42DCD4-2AF6-4DD3-9084-B444935A2EDA}"/>
            </a:ext>
          </a:extLst>
        </xdr:cNvPr>
        <xdr:cNvCxnSpPr/>
      </xdr:nvCxnSpPr>
      <xdr:spPr>
        <a:xfrm>
          <a:off x="14401800" y="2852261"/>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CF14C765-A733-46C0-899E-038AB9F7022A}"/>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BFB733FC-0971-4CDF-AC9D-0F04514CFE7E}"/>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32448</xdr:rowOff>
    </xdr:from>
    <xdr:to>
      <xdr:col>68</xdr:col>
      <xdr:colOff>152400</xdr:colOff>
      <xdr:row>16</xdr:row>
      <xdr:rowOff>109061</xdr:rowOff>
    </xdr:to>
    <xdr:cxnSp macro="">
      <xdr:nvCxnSpPr>
        <xdr:cNvPr id="452" name="直線コネクタ 451">
          <a:extLst>
            <a:ext uri="{FF2B5EF4-FFF2-40B4-BE49-F238E27FC236}">
              <a16:creationId xmlns:a16="http://schemas.microsoft.com/office/drawing/2014/main" id="{D014D71A-A4B7-48DC-BC5A-803D800E99B7}"/>
            </a:ext>
          </a:extLst>
        </xdr:cNvPr>
        <xdr:cNvCxnSpPr/>
      </xdr:nvCxnSpPr>
      <xdr:spPr>
        <a:xfrm>
          <a:off x="13512800" y="2775648"/>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55ACDED7-547B-45A0-AC40-F12D7779043B}"/>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F36F5AF1-3640-4E70-A249-55152699D3B1}"/>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94296D86-E723-4AE0-A9EC-D672B8842458}"/>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293C2BF0-7A4E-4768-ABC7-DE6EF34D1CCD}"/>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EDFB6FD-05E3-44FC-B08A-56FDBC545CF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1838367-E86D-4612-85B2-4569AE287BE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90254E1-4306-433E-9554-F3487759555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CCB9A03-7D6F-46D5-81FF-7A6A64F5F07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60B93EC-2BBE-462C-BFE4-A5C7B32FD33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43783</xdr:rowOff>
    </xdr:from>
    <xdr:to>
      <xdr:col>81</xdr:col>
      <xdr:colOff>95250</xdr:colOff>
      <xdr:row>16</xdr:row>
      <xdr:rowOff>145383</xdr:rowOff>
    </xdr:to>
    <xdr:sp macro="" textlink="">
      <xdr:nvSpPr>
        <xdr:cNvPr id="462" name="楕円 461">
          <a:extLst>
            <a:ext uri="{FF2B5EF4-FFF2-40B4-BE49-F238E27FC236}">
              <a16:creationId xmlns:a16="http://schemas.microsoft.com/office/drawing/2014/main" id="{93125404-0250-4C92-A6B9-1555041F902D}"/>
            </a:ext>
          </a:extLst>
        </xdr:cNvPr>
        <xdr:cNvSpPr/>
      </xdr:nvSpPr>
      <xdr:spPr>
        <a:xfrm>
          <a:off x="16967200" y="27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15860</xdr:rowOff>
    </xdr:from>
    <xdr:ext cx="762000" cy="259045"/>
    <xdr:sp macro="" textlink="">
      <xdr:nvSpPr>
        <xdr:cNvPr id="463" name="将来負担の状況該当値テキスト">
          <a:extLst>
            <a:ext uri="{FF2B5EF4-FFF2-40B4-BE49-F238E27FC236}">
              <a16:creationId xmlns:a16="http://schemas.microsoft.com/office/drawing/2014/main" id="{AEC92568-6DC0-4258-9692-F47590B93CB8}"/>
            </a:ext>
          </a:extLst>
        </xdr:cNvPr>
        <xdr:cNvSpPr txBox="1"/>
      </xdr:nvSpPr>
      <xdr:spPr>
        <a:xfrm>
          <a:off x="17106900" y="27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87217</xdr:rowOff>
    </xdr:from>
    <xdr:to>
      <xdr:col>77</xdr:col>
      <xdr:colOff>95250</xdr:colOff>
      <xdr:row>17</xdr:row>
      <xdr:rowOff>17367</xdr:rowOff>
    </xdr:to>
    <xdr:sp macro="" textlink="">
      <xdr:nvSpPr>
        <xdr:cNvPr id="464" name="楕円 463">
          <a:extLst>
            <a:ext uri="{FF2B5EF4-FFF2-40B4-BE49-F238E27FC236}">
              <a16:creationId xmlns:a16="http://schemas.microsoft.com/office/drawing/2014/main" id="{8B0CBB98-BE73-426F-8B76-CD7528E55EA9}"/>
            </a:ext>
          </a:extLst>
        </xdr:cNvPr>
        <xdr:cNvSpPr/>
      </xdr:nvSpPr>
      <xdr:spPr>
        <a:xfrm>
          <a:off x="16129000" y="28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2144</xdr:rowOff>
    </xdr:from>
    <xdr:ext cx="736600" cy="259045"/>
    <xdr:sp macro="" textlink="">
      <xdr:nvSpPr>
        <xdr:cNvPr id="465" name="テキスト ボックス 464">
          <a:extLst>
            <a:ext uri="{FF2B5EF4-FFF2-40B4-BE49-F238E27FC236}">
              <a16:creationId xmlns:a16="http://schemas.microsoft.com/office/drawing/2014/main" id="{F097E052-2F60-4AA2-BDAC-7BBC5AE33279}"/>
            </a:ext>
          </a:extLst>
        </xdr:cNvPr>
        <xdr:cNvSpPr txBox="1"/>
      </xdr:nvSpPr>
      <xdr:spPr>
        <a:xfrm>
          <a:off x="15798800" y="291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6" name="楕円 465">
          <a:extLst>
            <a:ext uri="{FF2B5EF4-FFF2-40B4-BE49-F238E27FC236}">
              <a16:creationId xmlns:a16="http://schemas.microsoft.com/office/drawing/2014/main" id="{088B3E53-3F1F-444C-A184-018F7439951A}"/>
            </a:ext>
          </a:extLst>
        </xdr:cNvPr>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67" name="テキスト ボックス 466">
          <a:extLst>
            <a:ext uri="{FF2B5EF4-FFF2-40B4-BE49-F238E27FC236}">
              <a16:creationId xmlns:a16="http://schemas.microsoft.com/office/drawing/2014/main" id="{45299DAA-E03C-43CE-A137-726C1B4CD85C}"/>
            </a:ext>
          </a:extLst>
        </xdr:cNvPr>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58261</xdr:rowOff>
    </xdr:from>
    <xdr:to>
      <xdr:col>68</xdr:col>
      <xdr:colOff>203200</xdr:colOff>
      <xdr:row>16</xdr:row>
      <xdr:rowOff>159861</xdr:rowOff>
    </xdr:to>
    <xdr:sp macro="" textlink="">
      <xdr:nvSpPr>
        <xdr:cNvPr id="468" name="楕円 467">
          <a:extLst>
            <a:ext uri="{FF2B5EF4-FFF2-40B4-BE49-F238E27FC236}">
              <a16:creationId xmlns:a16="http://schemas.microsoft.com/office/drawing/2014/main" id="{D6D6442E-DA7F-47B3-A9B5-1CA432316744}"/>
            </a:ext>
          </a:extLst>
        </xdr:cNvPr>
        <xdr:cNvSpPr/>
      </xdr:nvSpPr>
      <xdr:spPr>
        <a:xfrm>
          <a:off x="14351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170038</xdr:rowOff>
    </xdr:from>
    <xdr:ext cx="762000" cy="259045"/>
    <xdr:sp macro="" textlink="">
      <xdr:nvSpPr>
        <xdr:cNvPr id="469" name="テキスト ボックス 468">
          <a:extLst>
            <a:ext uri="{FF2B5EF4-FFF2-40B4-BE49-F238E27FC236}">
              <a16:creationId xmlns:a16="http://schemas.microsoft.com/office/drawing/2014/main" id="{053CA1C3-EE0F-451D-B6C5-C68D6EFEC027}"/>
            </a:ext>
          </a:extLst>
        </xdr:cNvPr>
        <xdr:cNvSpPr txBox="1"/>
      </xdr:nvSpPr>
      <xdr:spPr>
        <a:xfrm>
          <a:off x="14020800" y="25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153098</xdr:rowOff>
    </xdr:from>
    <xdr:to>
      <xdr:col>64</xdr:col>
      <xdr:colOff>152400</xdr:colOff>
      <xdr:row>16</xdr:row>
      <xdr:rowOff>83248</xdr:rowOff>
    </xdr:to>
    <xdr:sp macro="" textlink="">
      <xdr:nvSpPr>
        <xdr:cNvPr id="470" name="楕円 469">
          <a:extLst>
            <a:ext uri="{FF2B5EF4-FFF2-40B4-BE49-F238E27FC236}">
              <a16:creationId xmlns:a16="http://schemas.microsoft.com/office/drawing/2014/main" id="{B41AFB98-3B82-40BC-B138-60E63A9DE82E}"/>
            </a:ext>
          </a:extLst>
        </xdr:cNvPr>
        <xdr:cNvSpPr/>
      </xdr:nvSpPr>
      <xdr:spPr>
        <a:xfrm>
          <a:off x="13462000" y="2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93425</xdr:rowOff>
    </xdr:from>
    <xdr:ext cx="762000" cy="259045"/>
    <xdr:sp macro="" textlink="">
      <xdr:nvSpPr>
        <xdr:cNvPr id="471" name="テキスト ボックス 470">
          <a:extLst>
            <a:ext uri="{FF2B5EF4-FFF2-40B4-BE49-F238E27FC236}">
              <a16:creationId xmlns:a16="http://schemas.microsoft.com/office/drawing/2014/main" id="{E0B716E9-796C-4DC2-A52D-9B3DFAA21870}"/>
            </a:ext>
          </a:extLst>
        </xdr:cNvPr>
        <xdr:cNvSpPr txBox="1"/>
      </xdr:nvSpPr>
      <xdr:spPr>
        <a:xfrm>
          <a:off x="13131800" y="249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く手当が高いため、経常収支比率の人件費分が高い水準であった。その改善策として、特別昇給の見直しなど給与制度についての是正や新規採用の抑制による職員数の減など行財政改革への取組を通じて人件費の削減に努めてきた。</a:t>
          </a:r>
        </a:p>
        <a:p>
          <a:r>
            <a:rPr kumimoji="1" lang="ja-JP" altLang="en-US" sz="1300">
              <a:latin typeface="ＭＳ Ｐゴシック" panose="020B0600070205080204" pitchFamily="50" charset="-128"/>
              <a:ea typeface="ＭＳ Ｐゴシック" panose="020B0600070205080204" pitchFamily="50" charset="-128"/>
            </a:rPr>
            <a:t>　令和４年度については時間外手当、給料の増加により、増となっているが、引き続き、行財政改革に取り組む。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類似団体平均を上回っており、新たな公共施設の指定管理費も発生していることから、今後も高い水準を維持していくことが予想されるため、歳出予算の精査などを行い、物件費圧縮に努める。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0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18143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71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83457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ポイントの減となったものの、依然として高い水準にある。</a:t>
          </a:r>
        </a:p>
        <a:p>
          <a:r>
            <a:rPr kumimoji="1" lang="ja-JP" altLang="en-US" sz="1300">
              <a:latin typeface="ＭＳ Ｐゴシック" panose="020B0600070205080204" pitchFamily="50" charset="-128"/>
              <a:ea typeface="ＭＳ Ｐゴシック" panose="020B0600070205080204" pitchFamily="50" charset="-128"/>
            </a:rPr>
            <a:t>　施設型給付や障害者福祉サービス、生活保護費などが大きな割合を占めており、今後も扶助費については高い水準を維持していくことが予想されるため、各種審査の適正化や単独扶助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6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139700</xdr:rowOff>
    </xdr:from>
    <xdr:to>
      <xdr:col>15</xdr:col>
      <xdr:colOff>98425</xdr:colOff>
      <xdr:row>61</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19050</xdr:rowOff>
    </xdr:from>
    <xdr:to>
      <xdr:col>11</xdr:col>
      <xdr:colOff>9525</xdr:colOff>
      <xdr:row>61</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88900</xdr:rowOff>
    </xdr:from>
    <xdr:to>
      <xdr:col>15</xdr:col>
      <xdr:colOff>149225</xdr:colOff>
      <xdr:row>61</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139700</xdr:rowOff>
    </xdr:from>
    <xdr:to>
      <xdr:col>11</xdr:col>
      <xdr:colOff>60325</xdr:colOff>
      <xdr:row>61</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31750</xdr:rowOff>
    </xdr:from>
    <xdr:to>
      <xdr:col>6</xdr:col>
      <xdr:colOff>171450</xdr:colOff>
      <xdr:row>61</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今後、施設の老朽化に伴い、維持管理費等が増加することが予想されるため、公共施設等総合管理計画や公共施設等個別施設計画に基づき、施設の集約化・複合化を進めていく必要がある。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2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168910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近年、類似団体平均を下回っている状況にあるため、今後も適正な水準を維持していく。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97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等の実施に伴い、元金償還以上の地方債発行を行っており、地方債残高が増加傾向であった。令和４年度は、地方債発行額を元金償還以内とできたが、今後とも、地方債残高の圧縮に努め、適正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60325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38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0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75565</xdr:rowOff>
    </xdr:from>
    <xdr:to>
      <xdr:col>11</xdr:col>
      <xdr:colOff>9525</xdr:colOff>
      <xdr:row>74</xdr:row>
      <xdr:rowOff>75565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62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xdr:rowOff>
    </xdr:from>
    <xdr:to>
      <xdr:col>24</xdr:col>
      <xdr:colOff>76200</xdr:colOff>
      <xdr:row>74</xdr:row>
      <xdr:rowOff>111125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89552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24765</xdr:rowOff>
    </xdr:from>
    <xdr:to>
      <xdr:col>11</xdr:col>
      <xdr:colOff>60325</xdr:colOff>
      <xdr:row>74</xdr:row>
      <xdr:rowOff>126365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136542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24765</xdr:rowOff>
    </xdr:from>
    <xdr:to>
      <xdr:col>6</xdr:col>
      <xdr:colOff>171450</xdr:colOff>
      <xdr:row>74</xdr:row>
      <xdr:rowOff>126365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136542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公債費以外の経費全体としては、類似団体を上回っており、依然として高い水準にある。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主な要因としては、扶助費や人件費等であるため、単独事業等の見直しを図り、適正化に努めていく必要がある。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03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58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122428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58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122439</xdr:rowOff>
    </xdr:from>
    <xdr:to>
      <xdr:col>29</xdr:col>
      <xdr:colOff>127000</xdr:colOff>
      <xdr:row>15</xdr:row>
      <xdr:rowOff>149849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1814"/>
          <a:ext cx="647700" cy="2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149849</xdr:rowOff>
    </xdr:from>
    <xdr:to>
      <xdr:col>26</xdr:col>
      <xdr:colOff>50800</xdr:colOff>
      <xdr:row>16</xdr:row>
      <xdr:rowOff>60619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9224"/>
          <a:ext cx="698500" cy="8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60619</xdr:rowOff>
    </xdr:from>
    <xdr:to>
      <xdr:col>22</xdr:col>
      <xdr:colOff>114300</xdr:colOff>
      <xdr:row>16</xdr:row>
      <xdr:rowOff>94746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1444"/>
          <a:ext cx="6985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94746</xdr:rowOff>
    </xdr:from>
    <xdr:to>
      <xdr:col>18</xdr:col>
      <xdr:colOff>177800</xdr:colOff>
      <xdr:row>17</xdr:row>
      <xdr:rowOff>2914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5571"/>
          <a:ext cx="698500" cy="7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71639</xdr:rowOff>
    </xdr:from>
    <xdr:to>
      <xdr:col>29</xdr:col>
      <xdr:colOff>177800</xdr:colOff>
      <xdr:row>16</xdr:row>
      <xdr:rowOff>1789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88166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99049</xdr:rowOff>
    </xdr:from>
    <xdr:to>
      <xdr:col>26</xdr:col>
      <xdr:colOff>101600</xdr:colOff>
      <xdr:row>16</xdr:row>
      <xdr:rowOff>29199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39376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9819</xdr:rowOff>
    </xdr:from>
    <xdr:to>
      <xdr:col>22</xdr:col>
      <xdr:colOff>165100</xdr:colOff>
      <xdr:row>16</xdr:row>
      <xdr:rowOff>111419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121596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43946</xdr:rowOff>
    </xdr:from>
    <xdr:to>
      <xdr:col>19</xdr:col>
      <xdr:colOff>38100</xdr:colOff>
      <xdr:row>16</xdr:row>
      <xdr:rowOff>145546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155723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123564</xdr:rowOff>
    </xdr:from>
    <xdr:to>
      <xdr:col>15</xdr:col>
      <xdr:colOff>101600</xdr:colOff>
      <xdr:row>17</xdr:row>
      <xdr:rowOff>53714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63891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327528</xdr:rowOff>
    </xdr:from>
    <xdr:to>
      <xdr:col>29</xdr:col>
      <xdr:colOff>127000</xdr:colOff>
      <xdr:row>37</xdr:row>
      <xdr:rowOff>335681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2228"/>
          <a:ext cx="6477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335681</xdr:rowOff>
    </xdr:from>
    <xdr:to>
      <xdr:col>26</xdr:col>
      <xdr:colOff>50800</xdr:colOff>
      <xdr:row>38</xdr:row>
      <xdr:rowOff>9168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0381"/>
          <a:ext cx="698500" cy="1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9168</xdr:rowOff>
    </xdr:from>
    <xdr:to>
      <xdr:col>22</xdr:col>
      <xdr:colOff>114300</xdr:colOff>
      <xdr:row>38</xdr:row>
      <xdr:rowOff>13245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76768"/>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13245</xdr:rowOff>
    </xdr:from>
    <xdr:to>
      <xdr:col>18</xdr:col>
      <xdr:colOff>177800</xdr:colOff>
      <xdr:row>38</xdr:row>
      <xdr:rowOff>19722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80845"/>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276728</xdr:rowOff>
    </xdr:from>
    <xdr:to>
      <xdr:col>29</xdr:col>
      <xdr:colOff>177800</xdr:colOff>
      <xdr:row>38</xdr:row>
      <xdr:rowOff>35428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248805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284881</xdr:rowOff>
    </xdr:from>
    <xdr:to>
      <xdr:col>26</xdr:col>
      <xdr:colOff>101600</xdr:colOff>
      <xdr:row>38</xdr:row>
      <xdr:rowOff>43581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28358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5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301268</xdr:rowOff>
    </xdr:from>
    <xdr:to>
      <xdr:col>22</xdr:col>
      <xdr:colOff>165100</xdr:colOff>
      <xdr:row>38</xdr:row>
      <xdr:rowOff>59968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44745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305345</xdr:rowOff>
    </xdr:from>
    <xdr:to>
      <xdr:col>19</xdr:col>
      <xdr:colOff>38100</xdr:colOff>
      <xdr:row>38</xdr:row>
      <xdr:rowOff>64045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48822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311822</xdr:rowOff>
    </xdr:from>
    <xdr:to>
      <xdr:col>15</xdr:col>
      <xdr:colOff>101600</xdr:colOff>
      <xdr:row>38</xdr:row>
      <xdr:rowOff>70522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55299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13907</xdr:rowOff>
    </xdr:from>
    <xdr:to>
      <xdr:col>24</xdr:col>
      <xdr:colOff>63500</xdr:colOff>
      <xdr:row>34</xdr:row>
      <xdr:rowOff>63335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3207"/>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63335</xdr:rowOff>
    </xdr:from>
    <xdr:to>
      <xdr:col>19</xdr:col>
      <xdr:colOff>177800</xdr:colOff>
      <xdr:row>35</xdr:row>
      <xdr:rowOff>5575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2635"/>
          <a:ext cx="8890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5575</xdr:rowOff>
    </xdr:from>
    <xdr:to>
      <xdr:col>15</xdr:col>
      <xdr:colOff>50800</xdr:colOff>
      <xdr:row>36</xdr:row>
      <xdr:rowOff>4966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6325"/>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137579</xdr:rowOff>
    </xdr:from>
    <xdr:to>
      <xdr:col>10</xdr:col>
      <xdr:colOff>114300</xdr:colOff>
      <xdr:row>36</xdr:row>
      <xdr:rowOff>4966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38329"/>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134557</xdr:rowOff>
    </xdr:from>
    <xdr:to>
      <xdr:col>24</xdr:col>
      <xdr:colOff>114300</xdr:colOff>
      <xdr:row>34</xdr:row>
      <xdr:rowOff>64707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12535</xdr:rowOff>
    </xdr:from>
    <xdr:to>
      <xdr:col>20</xdr:col>
      <xdr:colOff>38100</xdr:colOff>
      <xdr:row>34</xdr:row>
      <xdr:rowOff>114135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130662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126225</xdr:rowOff>
    </xdr:from>
    <xdr:to>
      <xdr:col>15</xdr:col>
      <xdr:colOff>101600</xdr:colOff>
      <xdr:row>35</xdr:row>
      <xdr:rowOff>56375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72902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125616</xdr:rowOff>
    </xdr:from>
    <xdr:to>
      <xdr:col>10</xdr:col>
      <xdr:colOff>165100</xdr:colOff>
      <xdr:row>36</xdr:row>
      <xdr:rowOff>55766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72293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86779</xdr:rowOff>
    </xdr:from>
    <xdr:to>
      <xdr:col>6</xdr:col>
      <xdr:colOff>38100</xdr:colOff>
      <xdr:row>36</xdr:row>
      <xdr:rowOff>16929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33456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161278</xdr:rowOff>
    </xdr:from>
    <xdr:to>
      <xdr:col>24</xdr:col>
      <xdr:colOff>63500</xdr:colOff>
      <xdr:row>58</xdr:row>
      <xdr:rowOff>8354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3928"/>
          <a:ext cx="8382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8354</xdr:rowOff>
    </xdr:from>
    <xdr:to>
      <xdr:col>19</xdr:col>
      <xdr:colOff>177800</xdr:colOff>
      <xdr:row>58</xdr:row>
      <xdr:rowOff>12488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2454"/>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12488</xdr:rowOff>
    </xdr:from>
    <xdr:to>
      <xdr:col>15</xdr:col>
      <xdr:colOff>50800</xdr:colOff>
      <xdr:row>58</xdr:row>
      <xdr:rowOff>29829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658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29829</xdr:rowOff>
    </xdr:from>
    <xdr:to>
      <xdr:col>10</xdr:col>
      <xdr:colOff>114300</xdr:colOff>
      <xdr:row>58</xdr:row>
      <xdr:rowOff>45654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3929"/>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110478</xdr:rowOff>
    </xdr:from>
    <xdr:to>
      <xdr:col>24</xdr:col>
      <xdr:colOff>114300</xdr:colOff>
      <xdr:row>58</xdr:row>
      <xdr:rowOff>40628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3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129004</xdr:rowOff>
    </xdr:from>
    <xdr:to>
      <xdr:col>20</xdr:col>
      <xdr:colOff>38100</xdr:colOff>
      <xdr:row>58</xdr:row>
      <xdr:rowOff>59154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75681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133138</xdr:rowOff>
    </xdr:from>
    <xdr:to>
      <xdr:col>15</xdr:col>
      <xdr:colOff>101600</xdr:colOff>
      <xdr:row>58</xdr:row>
      <xdr:rowOff>63288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79815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8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150479</xdr:rowOff>
    </xdr:from>
    <xdr:to>
      <xdr:col>10</xdr:col>
      <xdr:colOff>165100</xdr:colOff>
      <xdr:row>58</xdr:row>
      <xdr:rowOff>80629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97156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166304</xdr:rowOff>
    </xdr:from>
    <xdr:to>
      <xdr:col>6</xdr:col>
      <xdr:colOff>38100</xdr:colOff>
      <xdr:row>58</xdr:row>
      <xdr:rowOff>96454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112981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136516</xdr:rowOff>
    </xdr:from>
    <xdr:to>
      <xdr:col>24</xdr:col>
      <xdr:colOff>63500</xdr:colOff>
      <xdr:row>78</xdr:row>
      <xdr:rowOff>141202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9616"/>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136516</xdr:rowOff>
    </xdr:from>
    <xdr:to>
      <xdr:col>19</xdr:col>
      <xdr:colOff>177800</xdr:colOff>
      <xdr:row>78</xdr:row>
      <xdr:rowOff>162984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9616"/>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162984</xdr:rowOff>
    </xdr:from>
    <xdr:to>
      <xdr:col>15</xdr:col>
      <xdr:colOff>50800</xdr:colOff>
      <xdr:row>79</xdr:row>
      <xdr:rowOff>29254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60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29254</xdr:rowOff>
    </xdr:from>
    <xdr:to>
      <xdr:col>10</xdr:col>
      <xdr:colOff>114300</xdr:colOff>
      <xdr:row>79</xdr:row>
      <xdr:rowOff>39100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380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90402</xdr:rowOff>
    </xdr:from>
    <xdr:to>
      <xdr:col>24</xdr:col>
      <xdr:colOff>114300</xdr:colOff>
      <xdr:row>79</xdr:row>
      <xdr:rowOff>20552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85716</xdr:rowOff>
    </xdr:from>
    <xdr:to>
      <xdr:col>20</xdr:col>
      <xdr:colOff>38100</xdr:colOff>
      <xdr:row>79</xdr:row>
      <xdr:rowOff>15866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6993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112184</xdr:rowOff>
    </xdr:from>
    <xdr:to>
      <xdr:col>15</xdr:col>
      <xdr:colOff>101600</xdr:colOff>
      <xdr:row>79</xdr:row>
      <xdr:rowOff>42334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33461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149904</xdr:rowOff>
    </xdr:from>
    <xdr:to>
      <xdr:col>10</xdr:col>
      <xdr:colOff>165100</xdr:colOff>
      <xdr:row>79</xdr:row>
      <xdr:rowOff>80054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71181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159750</xdr:rowOff>
    </xdr:from>
    <xdr:to>
      <xdr:col>6</xdr:col>
      <xdr:colOff>38100</xdr:colOff>
      <xdr:row>79</xdr:row>
      <xdr:rowOff>89900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81027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145317</xdr:rowOff>
    </xdr:from>
    <xdr:to>
      <xdr:col>24</xdr:col>
      <xdr:colOff>63500</xdr:colOff>
      <xdr:row>92</xdr:row>
      <xdr:rowOff>52657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575817"/>
          <a:ext cx="838200" cy="2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145317</xdr:rowOff>
    </xdr:from>
    <xdr:to>
      <xdr:col>19</xdr:col>
      <xdr:colOff>177800</xdr:colOff>
      <xdr:row>92</xdr:row>
      <xdr:rowOff>160426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575817"/>
          <a:ext cx="889000" cy="3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160426</xdr:rowOff>
    </xdr:from>
    <xdr:to>
      <xdr:col>15</xdr:col>
      <xdr:colOff>50800</xdr:colOff>
      <xdr:row>93</xdr:row>
      <xdr:rowOff>19707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933826"/>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19707</xdr:rowOff>
    </xdr:from>
    <xdr:to>
      <xdr:col>10</xdr:col>
      <xdr:colOff>114300</xdr:colOff>
      <xdr:row>93</xdr:row>
      <xdr:rowOff>141289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64557"/>
          <a:ext cx="889000" cy="1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1857</xdr:rowOff>
    </xdr:from>
    <xdr:to>
      <xdr:col>24</xdr:col>
      <xdr:colOff>114300</xdr:colOff>
      <xdr:row>92</xdr:row>
      <xdr:rowOff>103457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24734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94517</xdr:rowOff>
    </xdr:from>
    <xdr:to>
      <xdr:col>20</xdr:col>
      <xdr:colOff>38100</xdr:colOff>
      <xdr:row>91</xdr:row>
      <xdr:rowOff>24667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5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41194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109626</xdr:rowOff>
    </xdr:from>
    <xdr:to>
      <xdr:col>15</xdr:col>
      <xdr:colOff>101600</xdr:colOff>
      <xdr:row>93</xdr:row>
      <xdr:rowOff>39776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8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56303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6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140357</xdr:rowOff>
    </xdr:from>
    <xdr:to>
      <xdr:col>10</xdr:col>
      <xdr:colOff>165100</xdr:colOff>
      <xdr:row>93</xdr:row>
      <xdr:rowOff>70507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87034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68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90489</xdr:rowOff>
    </xdr:from>
    <xdr:to>
      <xdr:col>6</xdr:col>
      <xdr:colOff>38100</xdr:colOff>
      <xdr:row>94</xdr:row>
      <xdr:rowOff>20639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0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37166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81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69219</xdr:rowOff>
    </xdr:from>
    <xdr:to>
      <xdr:col>55</xdr:col>
      <xdr:colOff>0</xdr:colOff>
      <xdr:row>37</xdr:row>
      <xdr:rowOff>98056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12869"/>
          <a:ext cx="8382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126422</xdr:rowOff>
    </xdr:from>
    <xdr:to>
      <xdr:col>50</xdr:col>
      <xdr:colOff>114300</xdr:colOff>
      <xdr:row>37</xdr:row>
      <xdr:rowOff>98056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27172"/>
          <a:ext cx="889000" cy="3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126422</xdr:rowOff>
    </xdr:from>
    <xdr:to>
      <xdr:col>45</xdr:col>
      <xdr:colOff>177800</xdr:colOff>
      <xdr:row>38</xdr:row>
      <xdr:rowOff>38306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27172"/>
          <a:ext cx="889000" cy="4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38306</xdr:rowOff>
    </xdr:from>
    <xdr:to>
      <xdr:col>41</xdr:col>
      <xdr:colOff>50800</xdr:colOff>
      <xdr:row>38</xdr:row>
      <xdr:rowOff>44886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340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18419</xdr:rowOff>
    </xdr:from>
    <xdr:to>
      <xdr:col>55</xdr:col>
      <xdr:colOff>50800</xdr:colOff>
      <xdr:row>37</xdr:row>
      <xdr:rowOff>120019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41296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47256</xdr:rowOff>
    </xdr:from>
    <xdr:to>
      <xdr:col>50</xdr:col>
      <xdr:colOff>165100</xdr:colOff>
      <xdr:row>37</xdr:row>
      <xdr:rowOff>148856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165383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6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75622</xdr:rowOff>
    </xdr:from>
    <xdr:to>
      <xdr:col>46</xdr:col>
      <xdr:colOff>38100</xdr:colOff>
      <xdr:row>36</xdr:row>
      <xdr:rowOff>5772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22299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158956</xdr:rowOff>
    </xdr:from>
    <xdr:to>
      <xdr:col>41</xdr:col>
      <xdr:colOff>101600</xdr:colOff>
      <xdr:row>38</xdr:row>
      <xdr:rowOff>89106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80233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165536</xdr:rowOff>
    </xdr:from>
    <xdr:to>
      <xdr:col>36</xdr:col>
      <xdr:colOff>165100</xdr:colOff>
      <xdr:row>38</xdr:row>
      <xdr:rowOff>95686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86813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137221</xdr:rowOff>
    </xdr:from>
    <xdr:to>
      <xdr:col>55</xdr:col>
      <xdr:colOff>0</xdr:colOff>
      <xdr:row>57</xdr:row>
      <xdr:rowOff>152988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9871"/>
          <a:ext cx="8382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31716</xdr:rowOff>
    </xdr:from>
    <xdr:to>
      <xdr:col>50</xdr:col>
      <xdr:colOff>114300</xdr:colOff>
      <xdr:row>57</xdr:row>
      <xdr:rowOff>137221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04366"/>
          <a:ext cx="889000" cy="10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141983</xdr:rowOff>
    </xdr:from>
    <xdr:to>
      <xdr:col>45</xdr:col>
      <xdr:colOff>177800</xdr:colOff>
      <xdr:row>57</xdr:row>
      <xdr:rowOff>31716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3183"/>
          <a:ext cx="889000" cy="6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141983</xdr:rowOff>
    </xdr:from>
    <xdr:to>
      <xdr:col>41</xdr:col>
      <xdr:colOff>50800</xdr:colOff>
      <xdr:row>57</xdr:row>
      <xdr:rowOff>82834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43183"/>
          <a:ext cx="889000" cy="1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102188</xdr:rowOff>
    </xdr:from>
    <xdr:to>
      <xdr:col>55</xdr:col>
      <xdr:colOff>50800</xdr:colOff>
      <xdr:row>58</xdr:row>
      <xdr:rowOff>32338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125065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86421</xdr:rowOff>
    </xdr:from>
    <xdr:to>
      <xdr:col>50</xdr:col>
      <xdr:colOff>165100</xdr:colOff>
      <xdr:row>58</xdr:row>
      <xdr:rowOff>16571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152366</xdr:rowOff>
    </xdr:from>
    <xdr:to>
      <xdr:col>46</xdr:col>
      <xdr:colOff>38100</xdr:colOff>
      <xdr:row>57</xdr:row>
      <xdr:rowOff>82516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99043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52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91183</xdr:rowOff>
    </xdr:from>
    <xdr:to>
      <xdr:col>41</xdr:col>
      <xdr:colOff>101600</xdr:colOff>
      <xdr:row>57</xdr:row>
      <xdr:rowOff>21333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37860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6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32034</xdr:rowOff>
    </xdr:from>
    <xdr:to>
      <xdr:col>36</xdr:col>
      <xdr:colOff>165100</xdr:colOff>
      <xdr:row>57</xdr:row>
      <xdr:rowOff>133634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150161</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7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26543</xdr:rowOff>
    </xdr:from>
    <xdr:to>
      <xdr:col>55</xdr:col>
      <xdr:colOff>0</xdr:colOff>
      <xdr:row>78</xdr:row>
      <xdr:rowOff>122059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28193"/>
          <a:ext cx="838200" cy="26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34899</xdr:rowOff>
    </xdr:from>
    <xdr:to>
      <xdr:col>50</xdr:col>
      <xdr:colOff>114300</xdr:colOff>
      <xdr:row>77</xdr:row>
      <xdr:rowOff>26543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893649"/>
          <a:ext cx="889000" cy="3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34899</xdr:rowOff>
    </xdr:from>
    <xdr:to>
      <xdr:col>45</xdr:col>
      <xdr:colOff>177800</xdr:colOff>
      <xdr:row>76</xdr:row>
      <xdr:rowOff>146545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893649"/>
          <a:ext cx="889000" cy="2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146545</xdr:rowOff>
    </xdr:from>
    <xdr:to>
      <xdr:col>41</xdr:col>
      <xdr:colOff>50800</xdr:colOff>
      <xdr:row>78</xdr:row>
      <xdr:rowOff>51766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76745"/>
          <a:ext cx="889000" cy="2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71259</xdr:rowOff>
    </xdr:from>
    <xdr:to>
      <xdr:col>55</xdr:col>
      <xdr:colOff>50800</xdr:colOff>
      <xdr:row>79</xdr:row>
      <xdr:rowOff>1409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157636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147193</xdr:rowOff>
    </xdr:from>
    <xdr:to>
      <xdr:col>50</xdr:col>
      <xdr:colOff>165100</xdr:colOff>
      <xdr:row>77</xdr:row>
      <xdr:rowOff>77343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93870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155549</xdr:rowOff>
    </xdr:from>
    <xdr:to>
      <xdr:col>46</xdr:col>
      <xdr:colOff>38100</xdr:colOff>
      <xdr:row>75</xdr:row>
      <xdr:rowOff>85699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8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102226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6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95745</xdr:rowOff>
    </xdr:from>
    <xdr:to>
      <xdr:col>41</xdr:col>
      <xdr:colOff>101600</xdr:colOff>
      <xdr:row>77</xdr:row>
      <xdr:rowOff>25895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42422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xdr:rowOff>
    </xdr:from>
    <xdr:to>
      <xdr:col>36</xdr:col>
      <xdr:colOff>165100</xdr:colOff>
      <xdr:row>78</xdr:row>
      <xdr:rowOff>102566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93693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65562</xdr:rowOff>
    </xdr:from>
    <xdr:to>
      <xdr:col>55</xdr:col>
      <xdr:colOff>0</xdr:colOff>
      <xdr:row>98</xdr:row>
      <xdr:rowOff>141734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67662"/>
          <a:ext cx="838200" cy="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137914</xdr:rowOff>
    </xdr:from>
    <xdr:to>
      <xdr:col>50</xdr:col>
      <xdr:colOff>114300</xdr:colOff>
      <xdr:row>98</xdr:row>
      <xdr:rowOff>141734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40014"/>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50109</xdr:rowOff>
    </xdr:from>
    <xdr:to>
      <xdr:col>45</xdr:col>
      <xdr:colOff>177800</xdr:colOff>
      <xdr:row>98</xdr:row>
      <xdr:rowOff>137914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52209"/>
          <a:ext cx="889000" cy="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50109</xdr:rowOff>
    </xdr:from>
    <xdr:to>
      <xdr:col>41</xdr:col>
      <xdr:colOff>50800</xdr:colOff>
      <xdr:row>98</xdr:row>
      <xdr:rowOff>118642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52209"/>
          <a:ext cx="889000" cy="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14762</xdr:rowOff>
    </xdr:from>
    <xdr:to>
      <xdr:col>55</xdr:col>
      <xdr:colOff>50800</xdr:colOff>
      <xdr:row>98</xdr:row>
      <xdr:rowOff>116362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37639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6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90934</xdr:rowOff>
    </xdr:from>
    <xdr:to>
      <xdr:col>50</xdr:col>
      <xdr:colOff>165100</xdr:colOff>
      <xdr:row>99</xdr:row>
      <xdr:rowOff>21084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12211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87114</xdr:rowOff>
    </xdr:from>
    <xdr:to>
      <xdr:col>46</xdr:col>
      <xdr:colOff>38100</xdr:colOff>
      <xdr:row>99</xdr:row>
      <xdr:rowOff>17264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8391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170759</xdr:rowOff>
    </xdr:from>
    <xdr:to>
      <xdr:col>41</xdr:col>
      <xdr:colOff>101600</xdr:colOff>
      <xdr:row>98</xdr:row>
      <xdr:rowOff>100909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5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67842</xdr:rowOff>
    </xdr:from>
    <xdr:to>
      <xdr:col>36</xdr:col>
      <xdr:colOff>165100</xdr:colOff>
      <xdr:row>98</xdr:row>
      <xdr:rowOff>169442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18379</xdr:rowOff>
    </xdr:from>
    <xdr:to>
      <xdr:col>85</xdr:col>
      <xdr:colOff>127000</xdr:colOff>
      <xdr:row>38</xdr:row>
      <xdr:rowOff>91580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533479"/>
          <a:ext cx="838200" cy="7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128139</xdr:rowOff>
    </xdr:from>
    <xdr:to>
      <xdr:col>81</xdr:col>
      <xdr:colOff>50800</xdr:colOff>
      <xdr:row>38</xdr:row>
      <xdr:rowOff>18379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300339"/>
          <a:ext cx="889000" cy="2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128139</xdr:rowOff>
    </xdr:from>
    <xdr:to>
      <xdr:col>76</xdr:col>
      <xdr:colOff>114300</xdr:colOff>
      <xdr:row>37</xdr:row>
      <xdr:rowOff>95939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300339"/>
          <a:ext cx="889000" cy="1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95939</xdr:rowOff>
    </xdr:from>
    <xdr:to>
      <xdr:col>71</xdr:col>
      <xdr:colOff>177800</xdr:colOff>
      <xdr:row>38</xdr:row>
      <xdr:rowOff>32193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439589"/>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40780</xdr:rowOff>
    </xdr:from>
    <xdr:to>
      <xdr:col>85</xdr:col>
      <xdr:colOff>177800</xdr:colOff>
      <xdr:row>38</xdr:row>
      <xdr:rowOff>142380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63657</xdr:rowOff>
    </xdr:from>
    <xdr:ext cx="534377"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4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139029</xdr:rowOff>
    </xdr:from>
    <xdr:to>
      <xdr:col>81</xdr:col>
      <xdr:colOff>101600</xdr:colOff>
      <xdr:row>38</xdr:row>
      <xdr:rowOff>69179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4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85706</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4111" y="62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77339</xdr:rowOff>
    </xdr:from>
    <xdr:to>
      <xdr:col>76</xdr:col>
      <xdr:colOff>165100</xdr:colOff>
      <xdr:row>37</xdr:row>
      <xdr:rowOff>7489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2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24016</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0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45139</xdr:rowOff>
    </xdr:from>
    <xdr:to>
      <xdr:col>72</xdr:col>
      <xdr:colOff>38100</xdr:colOff>
      <xdr:row>37</xdr:row>
      <xdr:rowOff>146739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163266</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1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152843</xdr:rowOff>
    </xdr:from>
    <xdr:to>
      <xdr:col>67</xdr:col>
      <xdr:colOff>101600</xdr:colOff>
      <xdr:row>38</xdr:row>
      <xdr:rowOff>82993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4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99520</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2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95698</xdr:rowOff>
    </xdr:from>
    <xdr:to>
      <xdr:col>85</xdr:col>
      <xdr:colOff>127000</xdr:colOff>
      <xdr:row>78</xdr:row>
      <xdr:rowOff>102758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68798"/>
          <a:ext cx="8382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101341</xdr:rowOff>
    </xdr:from>
    <xdr:to>
      <xdr:col>81</xdr:col>
      <xdr:colOff>50800</xdr:colOff>
      <xdr:row>78</xdr:row>
      <xdr:rowOff>102758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47444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101341</xdr:rowOff>
    </xdr:from>
    <xdr:to>
      <xdr:col>76</xdr:col>
      <xdr:colOff>114300</xdr:colOff>
      <xdr:row>78</xdr:row>
      <xdr:rowOff>107914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74441"/>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107914</xdr:rowOff>
    </xdr:from>
    <xdr:to>
      <xdr:col>71</xdr:col>
      <xdr:colOff>177800</xdr:colOff>
      <xdr:row>78</xdr:row>
      <xdr:rowOff>108192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81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44898</xdr:rowOff>
    </xdr:from>
    <xdr:to>
      <xdr:col>85</xdr:col>
      <xdr:colOff>177800</xdr:colOff>
      <xdr:row>78</xdr:row>
      <xdr:rowOff>146498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131275</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51958</xdr:rowOff>
    </xdr:from>
    <xdr:to>
      <xdr:col>81</xdr:col>
      <xdr:colOff>101600</xdr:colOff>
      <xdr:row>78</xdr:row>
      <xdr:rowOff>153558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144685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50541</xdr:rowOff>
    </xdr:from>
    <xdr:to>
      <xdr:col>76</xdr:col>
      <xdr:colOff>165100</xdr:colOff>
      <xdr:row>78</xdr:row>
      <xdr:rowOff>152141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143268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57114</xdr:rowOff>
    </xdr:from>
    <xdr:to>
      <xdr:col>72</xdr:col>
      <xdr:colOff>38100</xdr:colOff>
      <xdr:row>78</xdr:row>
      <xdr:rowOff>158714</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149841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57392</xdr:rowOff>
    </xdr:from>
    <xdr:to>
      <xdr:col>67</xdr:col>
      <xdr:colOff>101600</xdr:colOff>
      <xdr:row>78</xdr:row>
      <xdr:rowOff>158992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150119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124864</xdr:rowOff>
    </xdr:from>
    <xdr:to>
      <xdr:col>85</xdr:col>
      <xdr:colOff>127000</xdr:colOff>
      <xdr:row>98</xdr:row>
      <xdr:rowOff>156262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26964"/>
          <a:ext cx="8382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156262</xdr:rowOff>
    </xdr:from>
    <xdr:to>
      <xdr:col>81</xdr:col>
      <xdr:colOff>50800</xdr:colOff>
      <xdr:row>99</xdr:row>
      <xdr:rowOff>12581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58362"/>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12581</xdr:rowOff>
    </xdr:from>
    <xdr:to>
      <xdr:col>76</xdr:col>
      <xdr:colOff>114300</xdr:colOff>
      <xdr:row>99</xdr:row>
      <xdr:rowOff>17143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86131"/>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17143</xdr:rowOff>
    </xdr:from>
    <xdr:to>
      <xdr:col>71</xdr:col>
      <xdr:colOff>177800</xdr:colOff>
      <xdr:row>99</xdr:row>
      <xdr:rowOff>18214</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90693"/>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74064</xdr:rowOff>
    </xdr:from>
    <xdr:to>
      <xdr:col>85</xdr:col>
      <xdr:colOff>177800</xdr:colOff>
      <xdr:row>99</xdr:row>
      <xdr:rowOff>4214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33441</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105462</xdr:rowOff>
    </xdr:from>
    <xdr:to>
      <xdr:col>81</xdr:col>
      <xdr:colOff>101600</xdr:colOff>
      <xdr:row>99</xdr:row>
      <xdr:rowOff>35612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26739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133231</xdr:rowOff>
    </xdr:from>
    <xdr:to>
      <xdr:col>76</xdr:col>
      <xdr:colOff>165100</xdr:colOff>
      <xdr:row>99</xdr:row>
      <xdr:rowOff>63381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54508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137793</xdr:rowOff>
    </xdr:from>
    <xdr:to>
      <xdr:col>72</xdr:col>
      <xdr:colOff>38100</xdr:colOff>
      <xdr:row>99</xdr:row>
      <xdr:rowOff>67943</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59070</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138864</xdr:rowOff>
    </xdr:from>
    <xdr:to>
      <xdr:col>67</xdr:col>
      <xdr:colOff>101600</xdr:colOff>
      <xdr:row>99</xdr:row>
      <xdr:rowOff>69014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60141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170790</xdr:rowOff>
    </xdr:from>
    <xdr:to>
      <xdr:col>116</xdr:col>
      <xdr:colOff>63500</xdr:colOff>
      <xdr:row>38</xdr:row>
      <xdr:rowOff>157400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514440"/>
          <a:ext cx="8382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157400</xdr:rowOff>
    </xdr:from>
    <xdr:to>
      <xdr:col>111</xdr:col>
      <xdr:colOff>177800</xdr:colOff>
      <xdr:row>39</xdr:row>
      <xdr:rowOff>78860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672500"/>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78860</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765410"/>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80264</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6681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119990</xdr:rowOff>
    </xdr:from>
    <xdr:to>
      <xdr:col>116</xdr:col>
      <xdr:colOff>114300</xdr:colOff>
      <xdr:row>38</xdr:row>
      <xdr:rowOff>50140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142867</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3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106600</xdr:rowOff>
    </xdr:from>
    <xdr:to>
      <xdr:col>112</xdr:col>
      <xdr:colOff>38100</xdr:colOff>
      <xdr:row>39</xdr:row>
      <xdr:rowOff>36750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27877</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1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28060</xdr:rowOff>
    </xdr:from>
    <xdr:to>
      <xdr:col>107</xdr:col>
      <xdr:colOff>101600</xdr:colOff>
      <xdr:row>39</xdr:row>
      <xdr:rowOff>129660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120787</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45017" y="680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29464</xdr:rowOff>
    </xdr:from>
    <xdr:to>
      <xdr:col>98</xdr:col>
      <xdr:colOff>38100</xdr:colOff>
      <xdr:row>39</xdr:row>
      <xdr:rowOff>131064</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122191</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96151</xdr:rowOff>
    </xdr:from>
    <xdr:to>
      <xdr:col>116</xdr:col>
      <xdr:colOff>63500</xdr:colOff>
      <xdr:row>57</xdr:row>
      <xdr:rowOff>148501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8668651"/>
          <a:ext cx="838200" cy="12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143472</xdr:rowOff>
    </xdr:from>
    <xdr:to>
      <xdr:col>111</xdr:col>
      <xdr:colOff>177800</xdr:colOff>
      <xdr:row>57</xdr:row>
      <xdr:rowOff>148501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1612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143472</xdr:rowOff>
    </xdr:from>
    <xdr:to>
      <xdr:col>107</xdr:col>
      <xdr:colOff>50800</xdr:colOff>
      <xdr:row>57</xdr:row>
      <xdr:rowOff>155199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1612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155199</xdr:rowOff>
    </xdr:from>
    <xdr:to>
      <xdr:col>102</xdr:col>
      <xdr:colOff>114300</xdr:colOff>
      <xdr:row>57</xdr:row>
      <xdr:rowOff>158742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2784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45351</xdr:rowOff>
    </xdr:from>
    <xdr:to>
      <xdr:col>116</xdr:col>
      <xdr:colOff>114300</xdr:colOff>
      <xdr:row>50</xdr:row>
      <xdr:rowOff>146951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86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169828</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85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97701</xdr:rowOff>
    </xdr:from>
    <xdr:to>
      <xdr:col>112</xdr:col>
      <xdr:colOff>38100</xdr:colOff>
      <xdr:row>58</xdr:row>
      <xdr:rowOff>27851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44378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92672</xdr:rowOff>
    </xdr:from>
    <xdr:to>
      <xdr:col>107</xdr:col>
      <xdr:colOff>101600</xdr:colOff>
      <xdr:row>58</xdr:row>
      <xdr:rowOff>22822</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39349</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64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104399</xdr:rowOff>
    </xdr:from>
    <xdr:to>
      <xdr:col>102</xdr:col>
      <xdr:colOff>165100</xdr:colOff>
      <xdr:row>58</xdr:row>
      <xdr:rowOff>34549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51076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107942</xdr:rowOff>
    </xdr:from>
    <xdr:to>
      <xdr:col>98</xdr:col>
      <xdr:colOff>38100</xdr:colOff>
      <xdr:row>58</xdr:row>
      <xdr:rowOff>38092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54619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65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41532</xdr:rowOff>
    </xdr:from>
    <xdr:to>
      <xdr:col>116</xdr:col>
      <xdr:colOff>63500</xdr:colOff>
      <xdr:row>74</xdr:row>
      <xdr:rowOff>47786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2728832"/>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41532</xdr:rowOff>
    </xdr:from>
    <xdr:to>
      <xdr:col>111</xdr:col>
      <xdr:colOff>177800</xdr:colOff>
      <xdr:row>74</xdr:row>
      <xdr:rowOff>77602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728832"/>
          <a:ext cx="8890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77602</xdr:rowOff>
    </xdr:from>
    <xdr:to>
      <xdr:col>107</xdr:col>
      <xdr:colOff>50800</xdr:colOff>
      <xdr:row>74</xdr:row>
      <xdr:rowOff>94209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764902"/>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94209</xdr:rowOff>
    </xdr:from>
    <xdr:to>
      <xdr:col>102</xdr:col>
      <xdr:colOff>114300</xdr:colOff>
      <xdr:row>74</xdr:row>
      <xdr:rowOff>141496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781509"/>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168436</xdr:rowOff>
    </xdr:from>
    <xdr:to>
      <xdr:col>116</xdr:col>
      <xdr:colOff>114300</xdr:colOff>
      <xdr:row>74</xdr:row>
      <xdr:rowOff>98586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6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19863</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162182</xdr:rowOff>
    </xdr:from>
    <xdr:to>
      <xdr:col>112</xdr:col>
      <xdr:colOff>38100</xdr:colOff>
      <xdr:row>74</xdr:row>
      <xdr:rowOff>92332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6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108859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4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26802</xdr:rowOff>
    </xdr:from>
    <xdr:to>
      <xdr:col>107</xdr:col>
      <xdr:colOff>101600</xdr:colOff>
      <xdr:row>74</xdr:row>
      <xdr:rowOff>128402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144929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43409</xdr:rowOff>
    </xdr:from>
    <xdr:to>
      <xdr:col>102</xdr:col>
      <xdr:colOff>165100</xdr:colOff>
      <xdr:row>74</xdr:row>
      <xdr:rowOff>145009</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161536</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5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90696</xdr:rowOff>
    </xdr:from>
    <xdr:to>
      <xdr:col>98</xdr:col>
      <xdr:colOff>38100</xdr:colOff>
      <xdr:row>75</xdr:row>
      <xdr:rowOff>20846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37373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129,905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a:t>
          </a:r>
          <a:r>
            <a:rPr kumimoji="1" lang="en-US" altLang="ja-JP" sz="1300">
              <a:latin typeface="ＭＳ Ｐゴシック" panose="020B0600070205080204" pitchFamily="50" charset="-128"/>
              <a:ea typeface="ＭＳ Ｐゴシック" panose="020B0600070205080204" pitchFamily="50" charset="-128"/>
            </a:rPr>
            <a:t>88,431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単発事業（小学校長寿命化改良事業、駅関連施設整備事業）の増によるものである。また、今後は、老朽化に伴う各公共施設の維持改修経費が増となることが予想されるため、公共施設等総合管理計画や公共施設等個別施設計画に基づき、施設の集約化・複合化を進めていく必要がある。</a:t>
          </a:r>
        </a:p>
        <a:p>
          <a:r>
            <a:rPr kumimoji="1" lang="ja-JP" altLang="en-US" sz="1300">
              <a:latin typeface="ＭＳ Ｐゴシック" panose="020B0600070205080204" pitchFamily="50" charset="-128"/>
              <a:ea typeface="ＭＳ Ｐゴシック" panose="020B0600070205080204" pitchFamily="50" charset="-128"/>
            </a:rPr>
            <a:t>繰出金については、</a:t>
          </a:r>
          <a:r>
            <a:rPr kumimoji="1" lang="en-US" altLang="ja-JP" sz="1300">
              <a:latin typeface="ＭＳ Ｐゴシック" panose="020B0600070205080204" pitchFamily="50" charset="-128"/>
              <a:ea typeface="ＭＳ Ｐゴシック" panose="020B0600070205080204" pitchFamily="50" charset="-128"/>
            </a:rPr>
            <a:t>75,629</a:t>
          </a:r>
          <a:r>
            <a:rPr kumimoji="1" lang="ja-JP" altLang="en-US" sz="1300">
              <a:latin typeface="ＭＳ Ｐゴシック" panose="020B0600070205080204" pitchFamily="50" charset="-128"/>
              <a:ea typeface="ＭＳ Ｐゴシック" panose="020B0600070205080204" pitchFamily="50" charset="-128"/>
            </a:rPr>
            <a:t>円となっており、減少の主な要因は、高齢化人口の減少に伴い介護保険特別会計及び後期高齢者医療特別会計繰出金が減となっているためである。</a:t>
          </a: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174,496</a:t>
          </a:r>
          <a:r>
            <a:rPr kumimoji="1" lang="ja-JP" altLang="en-US" sz="1300">
              <a:latin typeface="ＭＳ Ｐゴシック" panose="020B0600070205080204" pitchFamily="50" charset="-128"/>
              <a:ea typeface="ＭＳ Ｐゴシック" panose="020B0600070205080204" pitchFamily="50" charset="-128"/>
            </a:rPr>
            <a:t>円となっており、減少の主な要因は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国の制度に基づくものである。また、類似団体平均を大きく上回っているが、要因としては、障害福祉サービスや教育保育措置費に関する経費であるが、今後も社会保障経費は高い水準とな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133604</xdr:rowOff>
    </xdr:from>
    <xdr:to>
      <xdr:col>24</xdr:col>
      <xdr:colOff>63500</xdr:colOff>
      <xdr:row>32</xdr:row>
      <xdr:rowOff>90551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48554"/>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90551</xdr:rowOff>
    </xdr:from>
    <xdr:to>
      <xdr:col>19</xdr:col>
      <xdr:colOff>177800</xdr:colOff>
      <xdr:row>32</xdr:row>
      <xdr:rowOff>126174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6951"/>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91884</xdr:rowOff>
    </xdr:from>
    <xdr:to>
      <xdr:col>15</xdr:col>
      <xdr:colOff>50800</xdr:colOff>
      <xdr:row>32</xdr:row>
      <xdr:rowOff>126174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0683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91884</xdr:rowOff>
    </xdr:from>
    <xdr:to>
      <xdr:col>10</xdr:col>
      <xdr:colOff>114300</xdr:colOff>
      <xdr:row>31</xdr:row>
      <xdr:rowOff>111316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0683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82804</xdr:rowOff>
    </xdr:from>
    <xdr:to>
      <xdr:col>24</xdr:col>
      <xdr:colOff>114300</xdr:colOff>
      <xdr:row>32</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105681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39751</xdr:rowOff>
    </xdr:from>
    <xdr:to>
      <xdr:col>20</xdr:col>
      <xdr:colOff>38100</xdr:colOff>
      <xdr:row>32</xdr:row>
      <xdr:rowOff>141351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157878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75374</xdr:rowOff>
    </xdr:from>
    <xdr:to>
      <xdr:col>15</xdr:col>
      <xdr:colOff>101600</xdr:colOff>
      <xdr:row>33</xdr:row>
      <xdr:rowOff>5524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22051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41084</xdr:rowOff>
    </xdr:from>
    <xdr:to>
      <xdr:col>10</xdr:col>
      <xdr:colOff>165100</xdr:colOff>
      <xdr:row>31</xdr:row>
      <xdr:rowOff>142684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159211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60516</xdr:rowOff>
    </xdr:from>
    <xdr:to>
      <xdr:col>6</xdr:col>
      <xdr:colOff>38100</xdr:colOff>
      <xdr:row>31</xdr:row>
      <xdr:rowOff>162116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5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95900</xdr:rowOff>
    </xdr:from>
    <xdr:to>
      <xdr:col>24</xdr:col>
      <xdr:colOff>63500</xdr:colOff>
      <xdr:row>58</xdr:row>
      <xdr:rowOff>139741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0000"/>
          <a:ext cx="8382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56854</xdr:rowOff>
    </xdr:from>
    <xdr:to>
      <xdr:col>19</xdr:col>
      <xdr:colOff>177800</xdr:colOff>
      <xdr:row>58</xdr:row>
      <xdr:rowOff>139741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0954"/>
          <a:ext cx="8890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56854</xdr:rowOff>
    </xdr:from>
    <xdr:to>
      <xdr:col>15</xdr:col>
      <xdr:colOff>50800</xdr:colOff>
      <xdr:row>59</xdr:row>
      <xdr:rowOff>7378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0954"/>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168477</xdr:rowOff>
    </xdr:from>
    <xdr:to>
      <xdr:col>10</xdr:col>
      <xdr:colOff>114300</xdr:colOff>
      <xdr:row>59</xdr:row>
      <xdr:rowOff>7378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257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45100</xdr:rowOff>
    </xdr:from>
    <xdr:to>
      <xdr:col>24</xdr:col>
      <xdr:colOff>114300</xdr:colOff>
      <xdr:row>58</xdr:row>
      <xdr:rowOff>146700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88941</xdr:rowOff>
    </xdr:from>
    <xdr:to>
      <xdr:col>20</xdr:col>
      <xdr:colOff>38100</xdr:colOff>
      <xdr:row>59</xdr:row>
      <xdr:rowOff>19091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10218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6054</xdr:rowOff>
    </xdr:from>
    <xdr:to>
      <xdr:col>15</xdr:col>
      <xdr:colOff>101600</xdr:colOff>
      <xdr:row>58</xdr:row>
      <xdr:rowOff>107654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98781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128028</xdr:rowOff>
    </xdr:from>
    <xdr:to>
      <xdr:col>10</xdr:col>
      <xdr:colOff>165100</xdr:colOff>
      <xdr:row>59</xdr:row>
      <xdr:rowOff>58178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49305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117677</xdr:rowOff>
    </xdr:from>
    <xdr:to>
      <xdr:col>6</xdr:col>
      <xdr:colOff>38100</xdr:colOff>
      <xdr:row>59</xdr:row>
      <xdr:rowOff>47827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61313</xdr:rowOff>
    </xdr:from>
    <xdr:to>
      <xdr:col>24</xdr:col>
      <xdr:colOff>63500</xdr:colOff>
      <xdr:row>74</xdr:row>
      <xdr:rowOff>9421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77163"/>
          <a:ext cx="8382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61313</xdr:rowOff>
    </xdr:from>
    <xdr:to>
      <xdr:col>19</xdr:col>
      <xdr:colOff>177800</xdr:colOff>
      <xdr:row>74</xdr:row>
      <xdr:rowOff>90098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77163"/>
          <a:ext cx="8890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75372</xdr:rowOff>
    </xdr:from>
    <xdr:to>
      <xdr:col>15</xdr:col>
      <xdr:colOff>50800</xdr:colOff>
      <xdr:row>74</xdr:row>
      <xdr:rowOff>90098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62672"/>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75372</xdr:rowOff>
    </xdr:from>
    <xdr:to>
      <xdr:col>10</xdr:col>
      <xdr:colOff>114300</xdr:colOff>
      <xdr:row>75</xdr:row>
      <xdr:rowOff>11616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62672"/>
          <a:ext cx="8890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130071</xdr:rowOff>
    </xdr:from>
    <xdr:to>
      <xdr:col>24</xdr:col>
      <xdr:colOff>114300</xdr:colOff>
      <xdr:row>74</xdr:row>
      <xdr:rowOff>60221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152948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9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10513</xdr:rowOff>
    </xdr:from>
    <xdr:to>
      <xdr:col>20</xdr:col>
      <xdr:colOff>38100</xdr:colOff>
      <xdr:row>73</xdr:row>
      <xdr:rowOff>112113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128640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39298</xdr:rowOff>
    </xdr:from>
    <xdr:to>
      <xdr:col>15</xdr:col>
      <xdr:colOff>101600</xdr:colOff>
      <xdr:row>74</xdr:row>
      <xdr:rowOff>140898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157425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24572</xdr:rowOff>
    </xdr:from>
    <xdr:to>
      <xdr:col>10</xdr:col>
      <xdr:colOff>165100</xdr:colOff>
      <xdr:row>74</xdr:row>
      <xdr:rowOff>126172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132266</xdr:rowOff>
    </xdr:from>
    <xdr:to>
      <xdr:col>6</xdr:col>
      <xdr:colOff>38100</xdr:colOff>
      <xdr:row>75</xdr:row>
      <xdr:rowOff>62416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78943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6959</xdr:rowOff>
    </xdr:from>
    <xdr:to>
      <xdr:col>24</xdr:col>
      <xdr:colOff>63500</xdr:colOff>
      <xdr:row>98</xdr:row>
      <xdr:rowOff>28051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7609"/>
          <a:ext cx="838200" cy="19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28051</xdr:rowOff>
    </xdr:from>
    <xdr:to>
      <xdr:col>19</xdr:col>
      <xdr:colOff>177800</xdr:colOff>
      <xdr:row>98</xdr:row>
      <xdr:rowOff>60288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30151"/>
          <a:ext cx="8890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98</xdr:row>
      <xdr:rowOff>60288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5465"/>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43365</xdr:rowOff>
    </xdr:from>
    <xdr:to>
      <xdr:col>10</xdr:col>
      <xdr:colOff>114300</xdr:colOff>
      <xdr:row>98</xdr:row>
      <xdr:rowOff>61813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5465"/>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127609</xdr:rowOff>
    </xdr:from>
    <xdr:to>
      <xdr:col>24</xdr:col>
      <xdr:colOff>114300</xdr:colOff>
      <xdr:row>97</xdr:row>
      <xdr:rowOff>57759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150486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3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148701</xdr:rowOff>
    </xdr:from>
    <xdr:to>
      <xdr:col>20</xdr:col>
      <xdr:colOff>38100</xdr:colOff>
      <xdr:row>98</xdr:row>
      <xdr:rowOff>78851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95378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9488</xdr:rowOff>
    </xdr:from>
    <xdr:to>
      <xdr:col>15</xdr:col>
      <xdr:colOff>101600</xdr:colOff>
      <xdr:row>98</xdr:row>
      <xdr:rowOff>111088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127615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164015</xdr:rowOff>
    </xdr:from>
    <xdr:to>
      <xdr:col>10</xdr:col>
      <xdr:colOff>165100</xdr:colOff>
      <xdr:row>98</xdr:row>
      <xdr:rowOff>94165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110692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11013</xdr:rowOff>
    </xdr:from>
    <xdr:to>
      <xdr:col>6</xdr:col>
      <xdr:colOff>38100</xdr:colOff>
      <xdr:row>98</xdr:row>
      <xdr:rowOff>112613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164019</xdr:rowOff>
    </xdr:from>
    <xdr:to>
      <xdr:col>55</xdr:col>
      <xdr:colOff>0</xdr:colOff>
      <xdr:row>55</xdr:row>
      <xdr:rowOff>144783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22319"/>
          <a:ext cx="838200" cy="1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66635</xdr:rowOff>
    </xdr:from>
    <xdr:to>
      <xdr:col>50</xdr:col>
      <xdr:colOff>114300</xdr:colOff>
      <xdr:row>55</xdr:row>
      <xdr:rowOff>144783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324935"/>
          <a:ext cx="889000" cy="24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66635</xdr:rowOff>
    </xdr:from>
    <xdr:to>
      <xdr:col>45</xdr:col>
      <xdr:colOff>177800</xdr:colOff>
      <xdr:row>55</xdr:row>
      <xdr:rowOff>98628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324935"/>
          <a:ext cx="889000" cy="20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64534</xdr:rowOff>
    </xdr:from>
    <xdr:to>
      <xdr:col>41</xdr:col>
      <xdr:colOff>50800</xdr:colOff>
      <xdr:row>55</xdr:row>
      <xdr:rowOff>98628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494284"/>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113219</xdr:rowOff>
    </xdr:from>
    <xdr:to>
      <xdr:col>55</xdr:col>
      <xdr:colOff>50800</xdr:colOff>
      <xdr:row>55</xdr:row>
      <xdr:rowOff>43369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136096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93983</xdr:rowOff>
    </xdr:from>
    <xdr:to>
      <xdr:col>50</xdr:col>
      <xdr:colOff>165100</xdr:colOff>
      <xdr:row>56</xdr:row>
      <xdr:rowOff>24133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40660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15835</xdr:rowOff>
    </xdr:from>
    <xdr:to>
      <xdr:col>46</xdr:col>
      <xdr:colOff>38100</xdr:colOff>
      <xdr:row>54</xdr:row>
      <xdr:rowOff>117435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2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133962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0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47828</xdr:rowOff>
    </xdr:from>
    <xdr:to>
      <xdr:col>41</xdr:col>
      <xdr:colOff>101600</xdr:colOff>
      <xdr:row>55</xdr:row>
      <xdr:rowOff>149428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165955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2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13734</xdr:rowOff>
    </xdr:from>
    <xdr:to>
      <xdr:col>36</xdr:col>
      <xdr:colOff>165100</xdr:colOff>
      <xdr:row>55</xdr:row>
      <xdr:rowOff>115334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4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131861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2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134955</xdr:rowOff>
    </xdr:from>
    <xdr:to>
      <xdr:col>55</xdr:col>
      <xdr:colOff>0</xdr:colOff>
      <xdr:row>78</xdr:row>
      <xdr:rowOff>22913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36605"/>
          <a:ext cx="8382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134955</xdr:rowOff>
    </xdr:from>
    <xdr:to>
      <xdr:col>50</xdr:col>
      <xdr:colOff>114300</xdr:colOff>
      <xdr:row>77</xdr:row>
      <xdr:rowOff>170644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36605"/>
          <a:ext cx="8890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137678</xdr:rowOff>
    </xdr:from>
    <xdr:to>
      <xdr:col>45</xdr:col>
      <xdr:colOff>177800</xdr:colOff>
      <xdr:row>77</xdr:row>
      <xdr:rowOff>170644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39328"/>
          <a:ext cx="889000" cy="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137678</xdr:rowOff>
    </xdr:from>
    <xdr:to>
      <xdr:col>41</xdr:col>
      <xdr:colOff>50800</xdr:colOff>
      <xdr:row>78</xdr:row>
      <xdr:rowOff>50454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39328"/>
          <a:ext cx="889000" cy="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143563</xdr:rowOff>
    </xdr:from>
    <xdr:to>
      <xdr:col>55</xdr:col>
      <xdr:colOff>50800</xdr:colOff>
      <xdr:row>78</xdr:row>
      <xdr:rowOff>73713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84155</xdr:rowOff>
    </xdr:from>
    <xdr:to>
      <xdr:col>50</xdr:col>
      <xdr:colOff>165100</xdr:colOff>
      <xdr:row>78</xdr:row>
      <xdr:rowOff>14305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30832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119844</xdr:rowOff>
    </xdr:from>
    <xdr:to>
      <xdr:col>46</xdr:col>
      <xdr:colOff>38100</xdr:colOff>
      <xdr:row>78</xdr:row>
      <xdr:rowOff>49994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41121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86878</xdr:rowOff>
    </xdr:from>
    <xdr:to>
      <xdr:col>41</xdr:col>
      <xdr:colOff>101600</xdr:colOff>
      <xdr:row>78</xdr:row>
      <xdr:rowOff>17028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33555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171104</xdr:rowOff>
    </xdr:from>
    <xdr:to>
      <xdr:col>36</xdr:col>
      <xdr:colOff>165100</xdr:colOff>
      <xdr:row>78</xdr:row>
      <xdr:rowOff>101254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117781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97867</xdr:rowOff>
    </xdr:from>
    <xdr:to>
      <xdr:col>55</xdr:col>
      <xdr:colOff>0</xdr:colOff>
      <xdr:row>96</xdr:row>
      <xdr:rowOff>99037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85617"/>
          <a:ext cx="838200" cy="17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75434</xdr:rowOff>
    </xdr:from>
    <xdr:to>
      <xdr:col>50</xdr:col>
      <xdr:colOff>114300</xdr:colOff>
      <xdr:row>95</xdr:row>
      <xdr:rowOff>97867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191734"/>
          <a:ext cx="889000" cy="19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75434</xdr:rowOff>
    </xdr:from>
    <xdr:to>
      <xdr:col>45</xdr:col>
      <xdr:colOff>177800</xdr:colOff>
      <xdr:row>95</xdr:row>
      <xdr:rowOff>83313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191734"/>
          <a:ext cx="889000" cy="17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83313</xdr:rowOff>
    </xdr:from>
    <xdr:to>
      <xdr:col>41</xdr:col>
      <xdr:colOff>50800</xdr:colOff>
      <xdr:row>96</xdr:row>
      <xdr:rowOff>76569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371063"/>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48237</xdr:rowOff>
    </xdr:from>
    <xdr:to>
      <xdr:col>55</xdr:col>
      <xdr:colOff>50800</xdr:colOff>
      <xdr:row>96</xdr:row>
      <xdr:rowOff>149837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26664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47067</xdr:rowOff>
    </xdr:from>
    <xdr:to>
      <xdr:col>50</xdr:col>
      <xdr:colOff>165100</xdr:colOff>
      <xdr:row>95</xdr:row>
      <xdr:rowOff>148667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165194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24634</xdr:rowOff>
    </xdr:from>
    <xdr:to>
      <xdr:col>46</xdr:col>
      <xdr:colOff>38100</xdr:colOff>
      <xdr:row>94</xdr:row>
      <xdr:rowOff>126234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142761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32513</xdr:rowOff>
    </xdr:from>
    <xdr:to>
      <xdr:col>41</xdr:col>
      <xdr:colOff>101600</xdr:colOff>
      <xdr:row>95</xdr:row>
      <xdr:rowOff>134113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150640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0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25769</xdr:rowOff>
    </xdr:from>
    <xdr:to>
      <xdr:col>36</xdr:col>
      <xdr:colOff>165100</xdr:colOff>
      <xdr:row>96</xdr:row>
      <xdr:rowOff>127369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143896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111868</xdr:rowOff>
    </xdr:from>
    <xdr:to>
      <xdr:col>85</xdr:col>
      <xdr:colOff>127000</xdr:colOff>
      <xdr:row>36</xdr:row>
      <xdr:rowOff>89065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12618"/>
          <a:ext cx="8382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89065</xdr:rowOff>
    </xdr:from>
    <xdr:to>
      <xdr:col>81</xdr:col>
      <xdr:colOff>50800</xdr:colOff>
      <xdr:row>36</xdr:row>
      <xdr:rowOff>125279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61265"/>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115621</xdr:rowOff>
    </xdr:from>
    <xdr:to>
      <xdr:col>76</xdr:col>
      <xdr:colOff>114300</xdr:colOff>
      <xdr:row>36</xdr:row>
      <xdr:rowOff>125279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87821"/>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115621</xdr:rowOff>
    </xdr:from>
    <xdr:to>
      <xdr:col>71</xdr:col>
      <xdr:colOff>177800</xdr:colOff>
      <xdr:row>36</xdr:row>
      <xdr:rowOff>167627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87821"/>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61068</xdr:rowOff>
    </xdr:from>
    <xdr:to>
      <xdr:col>85</xdr:col>
      <xdr:colOff>177800</xdr:colOff>
      <xdr:row>35</xdr:row>
      <xdr:rowOff>162668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83945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38265</xdr:rowOff>
    </xdr:from>
    <xdr:to>
      <xdr:col>81</xdr:col>
      <xdr:colOff>101600</xdr:colOff>
      <xdr:row>36</xdr:row>
      <xdr:rowOff>139865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130992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74479</xdr:rowOff>
    </xdr:from>
    <xdr:to>
      <xdr:col>76</xdr:col>
      <xdr:colOff>165100</xdr:colOff>
      <xdr:row>37</xdr:row>
      <xdr:rowOff>4629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167206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64821</xdr:rowOff>
    </xdr:from>
    <xdr:to>
      <xdr:col>72</xdr:col>
      <xdr:colOff>38100</xdr:colOff>
      <xdr:row>36</xdr:row>
      <xdr:rowOff>166421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157548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116827</xdr:rowOff>
    </xdr:from>
    <xdr:to>
      <xdr:col>67</xdr:col>
      <xdr:colOff>101600</xdr:colOff>
      <xdr:row>37</xdr:row>
      <xdr:rowOff>46977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38104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38532</xdr:rowOff>
    </xdr:from>
    <xdr:to>
      <xdr:col>85</xdr:col>
      <xdr:colOff>127000</xdr:colOff>
      <xdr:row>57</xdr:row>
      <xdr:rowOff>110274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11182"/>
          <a:ext cx="8382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12306</xdr:rowOff>
    </xdr:from>
    <xdr:to>
      <xdr:col>81</xdr:col>
      <xdr:colOff>50800</xdr:colOff>
      <xdr:row>57</xdr:row>
      <xdr:rowOff>110274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84956"/>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12306</xdr:rowOff>
    </xdr:from>
    <xdr:to>
      <xdr:col>76</xdr:col>
      <xdr:colOff>114300</xdr:colOff>
      <xdr:row>57</xdr:row>
      <xdr:rowOff>160210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84956"/>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160210</xdr:rowOff>
    </xdr:from>
    <xdr:to>
      <xdr:col>71</xdr:col>
      <xdr:colOff>177800</xdr:colOff>
      <xdr:row>58</xdr:row>
      <xdr:rowOff>5969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32860"/>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159182</xdr:rowOff>
    </xdr:from>
    <xdr:to>
      <xdr:col>85</xdr:col>
      <xdr:colOff>177800</xdr:colOff>
      <xdr:row>57</xdr:row>
      <xdr:rowOff>89332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137609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59474</xdr:rowOff>
    </xdr:from>
    <xdr:to>
      <xdr:col>81</xdr:col>
      <xdr:colOff>101600</xdr:colOff>
      <xdr:row>57</xdr:row>
      <xdr:rowOff>161074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152201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132956</xdr:rowOff>
    </xdr:from>
    <xdr:to>
      <xdr:col>76</xdr:col>
      <xdr:colOff>165100</xdr:colOff>
      <xdr:row>57</xdr:row>
      <xdr:rowOff>63106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54233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109410</xdr:rowOff>
    </xdr:from>
    <xdr:to>
      <xdr:col>72</xdr:col>
      <xdr:colOff>38100</xdr:colOff>
      <xdr:row>58</xdr:row>
      <xdr:rowOff>39560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30687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7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126619</xdr:rowOff>
    </xdr:from>
    <xdr:to>
      <xdr:col>67</xdr:col>
      <xdr:colOff>101600</xdr:colOff>
      <xdr:row>58</xdr:row>
      <xdr:rowOff>56769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47896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18379</xdr:rowOff>
    </xdr:from>
    <xdr:to>
      <xdr:col>85</xdr:col>
      <xdr:colOff>127000</xdr:colOff>
      <xdr:row>78</xdr:row>
      <xdr:rowOff>91580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391479"/>
          <a:ext cx="838200" cy="7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128139</xdr:rowOff>
    </xdr:from>
    <xdr:to>
      <xdr:col>81</xdr:col>
      <xdr:colOff>50800</xdr:colOff>
      <xdr:row>78</xdr:row>
      <xdr:rowOff>18379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158339"/>
          <a:ext cx="889000" cy="2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128139</xdr:rowOff>
    </xdr:from>
    <xdr:to>
      <xdr:col>76</xdr:col>
      <xdr:colOff>114300</xdr:colOff>
      <xdr:row>77</xdr:row>
      <xdr:rowOff>95940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158339"/>
          <a:ext cx="889000" cy="1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95940</xdr:rowOff>
    </xdr:from>
    <xdr:to>
      <xdr:col>71</xdr:col>
      <xdr:colOff>177800</xdr:colOff>
      <xdr:row>78</xdr:row>
      <xdr:rowOff>32193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297590"/>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40780</xdr:rowOff>
    </xdr:from>
    <xdr:to>
      <xdr:col>85</xdr:col>
      <xdr:colOff>177800</xdr:colOff>
      <xdr:row>78</xdr:row>
      <xdr:rowOff>142380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63657</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139029</xdr:rowOff>
    </xdr:from>
    <xdr:to>
      <xdr:col>81</xdr:col>
      <xdr:colOff>101600</xdr:colOff>
      <xdr:row>78</xdr:row>
      <xdr:rowOff>69179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85706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31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77339</xdr:rowOff>
    </xdr:from>
    <xdr:to>
      <xdr:col>76</xdr:col>
      <xdr:colOff>165100</xdr:colOff>
      <xdr:row>77</xdr:row>
      <xdr:rowOff>7489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1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24016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8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45140</xdr:rowOff>
    </xdr:from>
    <xdr:to>
      <xdr:col>72</xdr:col>
      <xdr:colOff>38100</xdr:colOff>
      <xdr:row>77</xdr:row>
      <xdr:rowOff>146740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163267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0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152843</xdr:rowOff>
    </xdr:from>
    <xdr:to>
      <xdr:col>67</xdr:col>
      <xdr:colOff>101600</xdr:colOff>
      <xdr:row>78</xdr:row>
      <xdr:rowOff>82993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99520</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1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95698</xdr:rowOff>
    </xdr:from>
    <xdr:to>
      <xdr:col>85</xdr:col>
      <xdr:colOff>127000</xdr:colOff>
      <xdr:row>98</xdr:row>
      <xdr:rowOff>102758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97798"/>
          <a:ext cx="8382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101341</xdr:rowOff>
    </xdr:from>
    <xdr:to>
      <xdr:col>81</xdr:col>
      <xdr:colOff>50800</xdr:colOff>
      <xdr:row>98</xdr:row>
      <xdr:rowOff>102758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0344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101341</xdr:rowOff>
    </xdr:from>
    <xdr:to>
      <xdr:col>76</xdr:col>
      <xdr:colOff>114300</xdr:colOff>
      <xdr:row>98</xdr:row>
      <xdr:rowOff>107914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03441"/>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107914</xdr:rowOff>
    </xdr:from>
    <xdr:to>
      <xdr:col>71</xdr:col>
      <xdr:colOff>177800</xdr:colOff>
      <xdr:row>98</xdr:row>
      <xdr:rowOff>108192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10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44898</xdr:rowOff>
    </xdr:from>
    <xdr:to>
      <xdr:col>85</xdr:col>
      <xdr:colOff>177800</xdr:colOff>
      <xdr:row>98</xdr:row>
      <xdr:rowOff>146498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131275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51958</xdr:rowOff>
    </xdr:from>
    <xdr:to>
      <xdr:col>81</xdr:col>
      <xdr:colOff>101600</xdr:colOff>
      <xdr:row>98</xdr:row>
      <xdr:rowOff>153558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144685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50541</xdr:rowOff>
    </xdr:from>
    <xdr:to>
      <xdr:col>76</xdr:col>
      <xdr:colOff>165100</xdr:colOff>
      <xdr:row>98</xdr:row>
      <xdr:rowOff>152141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143268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57114</xdr:rowOff>
    </xdr:from>
    <xdr:to>
      <xdr:col>72</xdr:col>
      <xdr:colOff>38100</xdr:colOff>
      <xdr:row>98</xdr:row>
      <xdr:rowOff>158714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149841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57392</xdr:rowOff>
    </xdr:from>
    <xdr:to>
      <xdr:col>67</xdr:col>
      <xdr:colOff>101600</xdr:colOff>
      <xdr:row>98</xdr:row>
      <xdr:rowOff>158992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150119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8,732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円の増となっており、依然として類似団体平均と比較して高い水準となって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いるが、その要因としては、先進地視察の増によるものである。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72,766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円となっており、類似団体平均と比較して高い水準となっているが、前年度からは</a:t>
          </a:r>
          <a:r>
            <a:rPr kumimoji="1" lang="en-US" altLang="ja-JP" sz="1300">
              <a:latin typeface="ＭＳ Ｐゴシック" panose="020B0600070205080204" pitchFamily="50" charset="-128"/>
              <a:ea typeface="ＭＳ Ｐゴシック" panose="020B0600070205080204" pitchFamily="50" charset="-128"/>
            </a:rPr>
            <a:t>13,983</a:t>
          </a:r>
          <a:r>
            <a:rPr kumimoji="1" lang="ja-JP" altLang="en-US" sz="1300">
              <a:latin typeface="ＭＳ Ｐゴシック" panose="020B0600070205080204" pitchFamily="50" charset="-128"/>
              <a:ea typeface="ＭＳ Ｐゴシック" panose="020B0600070205080204" pitchFamily="50" charset="-128"/>
            </a:rPr>
            <a:t>円の増となっており、その要因としては、単発事業である農地耕作条件改善事業の増によるものである。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278,495</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円となっており、類似団体平均値を大きく上回っているが、要因としては、子ども医療費助成事業等の市単独事業によるものや障害福祉サービス等によるものが挙げられる。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財政調整基金については、病院事業会計へ貸付を行う財源としたことから大きく減となっている。</a:t>
          </a:r>
        </a:p>
        <a:p>
          <a:r>
            <a:rPr kumimoji="1" lang="ja-JP" altLang="en-US" sz="1200">
              <a:latin typeface="ＭＳ ゴシック" pitchFamily="49" charset="-128"/>
              <a:ea typeface="ＭＳ ゴシック" pitchFamily="49" charset="-128"/>
            </a:rPr>
            <a:t>　また、歳入歳出ともに増となったことに加え、市税、地方譲与税、ふるさと納税寄附金、財産収入等が増となったことにより、前年度と比較し、実質収支額</a:t>
          </a:r>
          <a:r>
            <a:rPr kumimoji="1" lang="ja-JP" altLang="en-US" sz="1200">
              <a:solidFill>
                <a:schemeClr val="tx1"/>
              </a:solidFill>
              <a:latin typeface="ＭＳ ゴシック" pitchFamily="49" charset="-128"/>
              <a:ea typeface="ＭＳ ゴシック" pitchFamily="49" charset="-128"/>
            </a:rPr>
            <a:t>が約９千万円の増、標準財政規模に占める割合では</a:t>
          </a:r>
          <a:r>
            <a:rPr kumimoji="1" lang="en-US" altLang="ja-JP" sz="1200">
              <a:solidFill>
                <a:schemeClr val="tx1"/>
              </a:solidFill>
              <a:latin typeface="ＭＳ ゴシック" pitchFamily="49" charset="-128"/>
              <a:ea typeface="ＭＳ ゴシック" pitchFamily="49" charset="-128"/>
            </a:rPr>
            <a:t>1.54</a:t>
          </a:r>
          <a:r>
            <a:rPr kumimoji="1" lang="ja-JP" altLang="en-US" sz="1200">
              <a:solidFill>
                <a:schemeClr val="tx1"/>
              </a:solidFill>
              <a:latin typeface="ＭＳ ゴシック" pitchFamily="49" charset="-128"/>
              <a:ea typeface="ＭＳ ゴシック" pitchFamily="49" charset="-128"/>
            </a:rPr>
            <a:t>ポイントの増となった。一方で、実質単年度収支の標準財政規模に占める割合は▲</a:t>
          </a:r>
          <a:r>
            <a:rPr kumimoji="1" lang="en-US" altLang="ja-JP" sz="1200">
              <a:solidFill>
                <a:schemeClr val="tx1"/>
              </a:solidFill>
              <a:latin typeface="ＭＳ ゴシック" pitchFamily="49" charset="-128"/>
              <a:ea typeface="ＭＳ ゴシック" pitchFamily="49" charset="-128"/>
            </a:rPr>
            <a:t>10.58</a:t>
          </a:r>
          <a:r>
            <a:rPr kumimoji="1" lang="ja-JP" altLang="en-US" sz="1200">
              <a:solidFill>
                <a:schemeClr val="tx1"/>
              </a:solidFill>
              <a:latin typeface="ＭＳ ゴシック" pitchFamily="49" charset="-128"/>
              <a:ea typeface="ＭＳ ゴシック" pitchFamily="49" charset="-128"/>
            </a:rPr>
            <a:t>ポイントとなっている。</a:t>
          </a: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病院事業会計の実質収支については、令和３年度</a:t>
          </a:r>
          <a:r>
            <a:rPr kumimoji="1" lang="ja-JP" altLang="en-US" sz="1400">
              <a:solidFill>
                <a:schemeClr val="tx1"/>
              </a:solidFill>
              <a:latin typeface="ＭＳ ゴシック" pitchFamily="49" charset="-128"/>
              <a:ea typeface="ＭＳ ゴシック" pitchFamily="49" charset="-128"/>
            </a:rPr>
            <a:t>に引続き赤字と</a:t>
          </a:r>
          <a:r>
            <a:rPr kumimoji="1" lang="ja-JP" altLang="en-US" sz="1400">
              <a:latin typeface="ＭＳ ゴシック" pitchFamily="49" charset="-128"/>
              <a:ea typeface="ＭＳ ゴシック" pitchFamily="49" charset="-128"/>
            </a:rPr>
            <a:t>なった。前年度と比較すると、標準財政規模比では</a:t>
          </a:r>
          <a:r>
            <a:rPr kumimoji="1" lang="ja-JP" altLang="en-US" sz="1400">
              <a:solidFill>
                <a:schemeClr val="tx1"/>
              </a:solidFill>
              <a:latin typeface="ＭＳ ゴシック" pitchFamily="49" charset="-128"/>
              <a:ea typeface="ＭＳ ゴシック" pitchFamily="49" charset="-128"/>
            </a:rPr>
            <a:t>増</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資金不足比率については、縮小しているが、解消にはいたっていない。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不足が続いている主な要因としては、患者数の減少や、医師確保が進まない状況にあるにもかかわらず、他の医療スタッフを先行して採用したことによる人件費の増嵩、長年厳しい経営状況にありながら医業収益の根幹である入院収益の確保、費用の抑制や削減などへの取組等が十分といえなかったことが挙げられる。</a:t>
          </a:r>
        </a:p>
        <a:p>
          <a:r>
            <a:rPr kumimoji="1" lang="ja-JP" altLang="en-US" sz="1400">
              <a:latin typeface="ＭＳ ゴシック" pitchFamily="49" charset="-128"/>
              <a:ea typeface="ＭＳ ゴシック" pitchFamily="49" charset="-128"/>
            </a:rPr>
            <a:t>　現在、令和４年度に作成した串間市民病院経営健全化計画（令和４～７年度）に基づき財政の健全化等に取り組んでおり、今後は、健診事業に力を入れ、また、常勤の麻酔科医の採用により手術件数を伸ばし、収益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実質公債費比率における分子の構造は、元利償還金が占める割合が大きい。</a:t>
          </a:r>
        </a:p>
        <a:p>
          <a:r>
            <a:rPr kumimoji="1" lang="ja-JP" altLang="en-US" sz="1400">
              <a:latin typeface="ＭＳ ゴシック" pitchFamily="49" charset="-128"/>
              <a:ea typeface="ＭＳ ゴシック" pitchFamily="49" charset="-128"/>
            </a:rPr>
            <a:t>　元利償還金については、発行額を償還額以内に抑えてきたことから年々減少してきていたが、近年、複数の大型事業の実施により、償還額以上の発行を行っていたため、今後は償還額が増加することが見込まれる。今後も計画的かつ有利な地方債発行により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540</a:t>
          </a:r>
          <a:r>
            <a:rPr kumimoji="1" lang="ja-JP" altLang="en-US" sz="1400">
              <a:solidFill>
                <a:schemeClr val="tx1"/>
              </a:solidFill>
              <a:latin typeface="ＭＳ ゴシック" pitchFamily="49" charset="-128"/>
              <a:ea typeface="ＭＳ ゴシック" pitchFamily="49" charset="-128"/>
            </a:rPr>
            <a:t>百万円の</a:t>
          </a:r>
          <a:r>
            <a:rPr kumimoji="1" lang="ja-JP" altLang="en-US" sz="1400">
              <a:latin typeface="ＭＳ ゴシック" pitchFamily="49" charset="-128"/>
              <a:ea typeface="ＭＳ ゴシック" pitchFamily="49" charset="-128"/>
            </a:rPr>
            <a:t>減となっているが、要因としては、公営企業債等繰入見込額の減（前年度比▲</a:t>
          </a:r>
          <a:r>
            <a:rPr kumimoji="1" lang="en-US" altLang="ja-JP" sz="1400">
              <a:latin typeface="ＭＳ ゴシック" pitchFamily="49" charset="-128"/>
              <a:ea typeface="ＭＳ ゴシック" pitchFamily="49" charset="-128"/>
            </a:rPr>
            <a:t>937</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病院事業会計へ貸付を行ったことから財政調整基金が減、また、ふるさと納税寄附金の増によりがんばっどふるさと応援基金が増となったが全体としては、減となった。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型事業等の増により、基金残高の減少が予想されるが、新たな公共施設建設に要する経費に対応できるよう、適正な基金確保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がんばっどふるさと応援基金：ふるさと納税寄附金を原資とし、魅力あるまちづくりに関する事業の財源とする。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公共施設等整備資金積立基金：公共施設等の整備を行う。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地域福祉事業基金：高齢者保健福祉の増進。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：人材育成事業の推進。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がんばっどふるさと応援基金は、ふるさと納税寄附金額の増により、前年度比で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公共施設等整備資金積立金は、運用基金利子により、前年度比で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退職手当基金は、退職手当への充当で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地域福祉事業基金は、関連事業への充当で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については、公共施設等総合管理計画及び公共施設等個別施設計画に基づく施設統廃合等の工事や維持補修費が増加する見込みであるが、今後、本庁舎改修経費等も控えているため、経費削減に努め、取崩しを必要最少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退職手当基金については、令和</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年度より定年引上げが段階的に行われることから、計画的な</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病院事業会計への貸付を行うために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地方債残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預金利子、基金運用益の積立て。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毎年度の財政状況を勘案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しながら、積立て及び取崩しを実施する。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D5B0929-9D64-4752-BE09-B446A5C63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ECAE0E-781A-407D-8EEF-B58229E13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D66F703-65B1-4D08-8E0F-83C39D8E8F1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D115926-FE65-4893-A6DF-6744A2D0DE5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D2A6AE8-1286-4A47-96D5-41701D4B74D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450AE0-7F7E-4553-9F47-80B64C4F361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B7701AD-FC97-4B4B-B107-A4DC9674FF6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9CFEF7-E493-4CB5-80E2-E3925FD7811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805C3B0-6919-4AB8-BEBD-42136C7F539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58804E-62BB-48AF-9500-338B2BD2FAF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3A16A9D-95B0-469F-8BDD-35DF5AD0A59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B04F886-6D3D-47CC-B8E9-86B902D9D99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62F9151-EF87-45B2-80D9-11F28365003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17DC8F7-E619-41F4-ACA3-2C73E5AD421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801DF4-C552-4407-9D4D-4160372393D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FB44BB-95A0-4AB6-8A72-8AF371402A5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918CA3-3E19-4EBD-A42D-1635BB39003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16A8BC0-5A82-4B0B-8AE5-1759852BFB0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B748BB3-3138-489C-9F56-D62710CE5DF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142EEA-80C3-49C7-9046-58FFB65E3C3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42977D-24EF-4803-9A2C-ACC5C22F4DB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82590CB-E2CC-4AC8-8BCD-1C4BC682B78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DDF525-84E5-4F8A-9DE3-CA4BFDA6596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2D6DBFF-BB86-4299-9489-128782A5F2D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6DDF713-49FD-404F-8AFC-6195B06634C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8D38DA-6B7E-4018-AA16-2DEAF360FBE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8B74FC-6301-41E0-9753-CDBF1815877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40CF2A9-767B-4B6E-93DF-82DFC0B67F6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D136AC-FEFF-4A53-8756-9723E2E542E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2F8BA69-1361-4073-A795-0D6642BA71B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4E63A8C-1AB2-4B34-AE76-5CC18C3F85A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45FFE7F-8CF0-491F-8043-0C477B55A22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EF53D7E-980C-42A3-878A-810C88E267C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B5035E2-B39E-4737-98C3-2A1A47146A1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0C098F4-CA87-4B6B-9FC9-76493F6C690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41F1AC9-E670-4DF3-A493-2C61966222B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8D8375-7C18-44C8-8655-A4EC67083B1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37B2647-693C-48D0-8FD5-CC2630E77A5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7ADCA98-C258-4C07-8DBA-3D416E3EB6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76FCBDC-AE98-443D-91EC-0D1D2E28268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B955C8E-A5D9-4CBC-836E-D20BBE6F982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21E881C-B4C8-4E20-80E4-428013911DA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F5C820-8C86-44F1-BC38-66834C2FD3A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6E7CE5-3D68-4F37-84FA-11995F59A9D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9BFCB33-3A61-4B6A-9816-397746FF3FD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73FC3EB-9F6E-4176-9870-3C89AFA81A5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FB639D7-84C0-4139-8C33-6297666D328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公共施設等総合管理計画を策定し、今後４０年間で延床面積を約６０％圧縮するという目標を掲げ、新規設備の抑制、既存施設の複合化・除却を進める方針である。また、令和２年度には公共施設等個別施設計画を策定し、これに基づき施設の適正化と効率的な管理運営を行っていく。</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有形固定資産減価償却率については、上昇傾向にはあるものの、類似団体平均と比較するとその伸びは緩やかであり、これまでの取組の効果が表れていると考えられる。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E7D3E60-228D-4548-9B88-8CDC393FC67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716F1F5-76E1-4D92-86EF-142A310B984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0B65A91-8ABA-4253-BEA0-55565B883C3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4F0C5AD-75B1-4F73-BD1A-9A5223F785D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1A8912B-313A-498D-9CD9-0A792ECF7812}"/>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13FEE9A-F44A-4485-A64F-0F46B3C8C3D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1C807D4-66D7-4EDF-921E-D0088315EDA8}"/>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3978264-AC5C-40F8-868B-4F25A83D76E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3E8D51A-FB30-4E30-B4A2-CF90534F799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B2779CB-486B-48A5-A4A3-98D2C4487613}"/>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4C74A67-BF0E-4965-BB41-1E176637A3F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D16CB52-4971-488E-9FB8-D8B17D9CF26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81FA8E8-E985-442C-83C9-68B0BFAAA5A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BBC7015-6A37-412E-89F0-D6BDFD11426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5A6F2B0-8D36-4DF2-88CE-919F2C9D870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396664F-D68D-45B2-AF59-83AD36F841C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B15E14-CCBE-4CCA-A83C-ADA2BBDC738B}"/>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8902A361-10B8-4226-AF13-44FC968952FC}"/>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A466BD91-CABE-4E20-AF89-2B95973C1B39}"/>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22FA6602-E7B9-4CAC-B39D-DDB76312757C}"/>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B092AAA3-DAE2-4382-8F64-D51D066EA415}"/>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AD99EBF4-48C4-4D60-9890-732B981313C6}"/>
            </a:ext>
          </a:extLst>
        </xdr:cNvPr>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E473B437-467F-4AFF-93E2-C72CC8B260EC}"/>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C88CF2EE-9C5E-4F2E-8D07-A1C7C242BD42}"/>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4D2A7EDF-D815-422D-BF06-E8A3AFABBC2E}"/>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CCAABE4F-00BF-4BF4-9345-5C75139C876F}"/>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9DA7FAC6-5AAF-4CBE-BCFC-A548B191F305}"/>
            </a:ext>
          </a:extLst>
        </xdr:cNvPr>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BFF4666-D8AE-461C-B818-FD3A74F7957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98CF23D-B76D-4216-891D-6FEE21543F7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BF47A52-BCE8-4B8A-B65A-67C09F4D061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6CBD098-7342-48CC-BACF-0DAAB3FF29C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2162862-DA2F-455B-9DCC-CA29880BD8F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538F69CA-6769-4227-AB9B-9650372F62AE}"/>
            </a:ext>
          </a:extLst>
        </xdr:cNvPr>
        <xdr:cNvSpPr/>
      </xdr:nvSpPr>
      <xdr:spPr>
        <a:xfrm>
          <a:off x="47117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8E580F03-10EF-448F-9EBC-8A15412BAA20}"/>
            </a:ext>
          </a:extLst>
        </xdr:cNvPr>
        <xdr:cNvSpPr txBox="1"/>
      </xdr:nvSpPr>
      <xdr:spPr>
        <a:xfrm>
          <a:off x="4813300" y="50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3" name="楕円 82">
          <a:extLst>
            <a:ext uri="{FF2B5EF4-FFF2-40B4-BE49-F238E27FC236}">
              <a16:creationId xmlns:a16="http://schemas.microsoft.com/office/drawing/2014/main" id="{A7A4DAAC-14D2-4643-AE81-39DC63CFDFDF}"/>
            </a:ext>
          </a:extLst>
        </xdr:cNvPr>
        <xdr:cNvSpPr/>
      </xdr:nvSpPr>
      <xdr:spPr>
        <a:xfrm>
          <a:off x="4000500" y="5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101283</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7B51A02B-4126-4E33-B2CB-54BB615EF4B1}"/>
            </a:ext>
          </a:extLst>
        </xdr:cNvPr>
        <xdr:cNvCxnSpPr/>
      </xdr:nvCxnSpPr>
      <xdr:spPr>
        <a:xfrm>
          <a:off x="4051300" y="5244783"/>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5" name="楕円 84">
          <a:extLst>
            <a:ext uri="{FF2B5EF4-FFF2-40B4-BE49-F238E27FC236}">
              <a16:creationId xmlns:a16="http://schemas.microsoft.com/office/drawing/2014/main" id="{5D38EBD2-F370-4423-8E5C-75893D594454}"/>
            </a:ext>
          </a:extLst>
        </xdr:cNvPr>
        <xdr:cNvSpPr/>
      </xdr:nvSpPr>
      <xdr:spPr>
        <a:xfrm>
          <a:off x="3238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101283</xdr:rowOff>
    </xdr:to>
    <xdr:cxnSp macro="">
      <xdr:nvCxnSpPr>
        <xdr:cNvPr id="86" name="直線コネクタ 85">
          <a:extLst>
            <a:ext uri="{FF2B5EF4-FFF2-40B4-BE49-F238E27FC236}">
              <a16:creationId xmlns:a16="http://schemas.microsoft.com/office/drawing/2014/main" id="{96496A9B-9122-4C1A-A249-85492158F6F0}"/>
            </a:ext>
          </a:extLst>
        </xdr:cNvPr>
        <xdr:cNvCxnSpPr/>
      </xdr:nvCxnSpPr>
      <xdr:spPr>
        <a:xfrm>
          <a:off x="3289300" y="5221393"/>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7" name="楕円 86">
          <a:extLst>
            <a:ext uri="{FF2B5EF4-FFF2-40B4-BE49-F238E27FC236}">
              <a16:creationId xmlns:a16="http://schemas.microsoft.com/office/drawing/2014/main" id="{97617E97-DE14-4858-BC97-00B7269BCADA}"/>
            </a:ext>
          </a:extLst>
        </xdr:cNvPr>
        <xdr:cNvSpPr/>
      </xdr:nvSpPr>
      <xdr:spPr>
        <a:xfrm>
          <a:off x="2476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77893</xdr:rowOff>
    </xdr:to>
    <xdr:cxnSp macro="">
      <xdr:nvCxnSpPr>
        <xdr:cNvPr id="88" name="直線コネクタ 87">
          <a:extLst>
            <a:ext uri="{FF2B5EF4-FFF2-40B4-BE49-F238E27FC236}">
              <a16:creationId xmlns:a16="http://schemas.microsoft.com/office/drawing/2014/main" id="{B6EEEB48-6130-4D47-B8AE-1ECA33F6C564}"/>
            </a:ext>
          </a:extLst>
        </xdr:cNvPr>
        <xdr:cNvCxnSpPr/>
      </xdr:nvCxnSpPr>
      <xdr:spPr>
        <a:xfrm>
          <a:off x="2527300" y="519980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160761</xdr:rowOff>
    </xdr:from>
    <xdr:to>
      <xdr:col>7</xdr:col>
      <xdr:colOff>187325</xdr:colOff>
      <xdr:row>30</xdr:row>
      <xdr:rowOff>90911</xdr:rowOff>
    </xdr:to>
    <xdr:sp macro="" textlink="">
      <xdr:nvSpPr>
        <xdr:cNvPr id="89" name="楕円 88">
          <a:extLst>
            <a:ext uri="{FF2B5EF4-FFF2-40B4-BE49-F238E27FC236}">
              <a16:creationId xmlns:a16="http://schemas.microsoft.com/office/drawing/2014/main" id="{80EA5988-9A9A-404D-A43A-40BA1E492AB9}"/>
            </a:ext>
          </a:extLst>
        </xdr:cNvPr>
        <xdr:cNvSpPr/>
      </xdr:nvSpPr>
      <xdr:spPr>
        <a:xfrm>
          <a:off x="1714500" y="51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40111</xdr:rowOff>
    </xdr:from>
    <xdr:to>
      <xdr:col>11</xdr:col>
      <xdr:colOff>136525</xdr:colOff>
      <xdr:row>30</xdr:row>
      <xdr:rowOff>56303</xdr:rowOff>
    </xdr:to>
    <xdr:cxnSp macro="">
      <xdr:nvCxnSpPr>
        <xdr:cNvPr id="90" name="直線コネクタ 89">
          <a:extLst>
            <a:ext uri="{FF2B5EF4-FFF2-40B4-BE49-F238E27FC236}">
              <a16:creationId xmlns:a16="http://schemas.microsoft.com/office/drawing/2014/main" id="{98F1F908-29E4-4667-80A1-1506BEB3DC0D}"/>
            </a:ext>
          </a:extLst>
        </xdr:cNvPr>
        <xdr:cNvCxnSpPr/>
      </xdr:nvCxnSpPr>
      <xdr:spPr>
        <a:xfrm>
          <a:off x="1765300" y="518361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EBBB33A9-4144-47F5-A4A2-2C6C2B1AD3C2}"/>
            </a:ext>
          </a:extLst>
        </xdr:cNvPr>
        <xdr:cNvSpPr txBox="1"/>
      </xdr:nvSpPr>
      <xdr:spPr>
        <a:xfrm>
          <a:off x="3836044" y="534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BE0AE89D-84CC-4224-B6AF-6115F05858BE}"/>
            </a:ext>
          </a:extLst>
        </xdr:cNvPr>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9FC5730B-F57A-4EE3-ADA1-EF961672D250}"/>
            </a:ext>
          </a:extLst>
        </xdr:cNvPr>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90BD6EF6-893A-49E4-A318-0986BE40FBB5}"/>
            </a:ext>
          </a:extLst>
        </xdr:cNvPr>
        <xdr:cNvSpPr txBox="1"/>
      </xdr:nvSpPr>
      <xdr:spPr>
        <a:xfrm>
          <a:off x="1562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95" name="n_1mainValue有形固定資産減価償却率">
          <a:extLst>
            <a:ext uri="{FF2B5EF4-FFF2-40B4-BE49-F238E27FC236}">
              <a16:creationId xmlns:a16="http://schemas.microsoft.com/office/drawing/2014/main" id="{69B8FDC9-980F-47EF-899F-9DF66ABBEBDC}"/>
            </a:ext>
          </a:extLst>
        </xdr:cNvPr>
        <xdr:cNvSpPr txBox="1"/>
      </xdr:nvSpPr>
      <xdr:spPr>
        <a:xfrm>
          <a:off x="38360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96" name="n_2mainValue有形固定資産減価償却率">
          <a:extLst>
            <a:ext uri="{FF2B5EF4-FFF2-40B4-BE49-F238E27FC236}">
              <a16:creationId xmlns:a16="http://schemas.microsoft.com/office/drawing/2014/main" id="{79CF8859-B09D-4CF4-9DFD-28A7199574E5}"/>
            </a:ext>
          </a:extLst>
        </xdr:cNvPr>
        <xdr:cNvSpPr txBox="1"/>
      </xdr:nvSpPr>
      <xdr:spPr>
        <a:xfrm>
          <a:off x="3086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7" name="n_3mainValue有形固定資産減価償却率">
          <a:extLst>
            <a:ext uri="{FF2B5EF4-FFF2-40B4-BE49-F238E27FC236}">
              <a16:creationId xmlns:a16="http://schemas.microsoft.com/office/drawing/2014/main" id="{6FD761B0-7FAA-4CF8-908D-CA19C900C1D5}"/>
            </a:ext>
          </a:extLst>
        </xdr:cNvPr>
        <xdr:cNvSpPr txBox="1"/>
      </xdr:nvSpPr>
      <xdr:spPr>
        <a:xfrm>
          <a:off x="2324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107438</xdr:rowOff>
    </xdr:from>
    <xdr:ext cx="405111" cy="259045"/>
    <xdr:sp macro="" textlink="">
      <xdr:nvSpPr>
        <xdr:cNvPr id="98" name="n_4mainValue有形固定資産減価償却率">
          <a:extLst>
            <a:ext uri="{FF2B5EF4-FFF2-40B4-BE49-F238E27FC236}">
              <a16:creationId xmlns:a16="http://schemas.microsoft.com/office/drawing/2014/main" id="{72A80B72-59D8-408A-A219-0FD78CE531EC}"/>
            </a:ext>
          </a:extLst>
        </xdr:cNvPr>
        <xdr:cNvSpPr txBox="1"/>
      </xdr:nvSpPr>
      <xdr:spPr>
        <a:xfrm>
          <a:off x="1562744" y="490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7D0D4FB-0BE9-4172-98F8-C8C7C969D8D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95C49B8-D6B1-439D-9497-FAEA995ACAF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53E48F9-7B89-4FAC-A6DE-37F31E4C9E8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B1974AF-E17B-4078-AC7F-567614C02B0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C71D14C-AB5B-4910-B6FF-FC69E267DF0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874414F-5BEB-4769-8133-CFABAAA7D33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F7E3B76-0E48-43F8-A019-F25E94D6B4A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CD0DA70-DC7C-44A5-80AE-2FBD925D14E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3CA91CE-150D-4C82-A1CC-19DF2FE2455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0CF77EC-6D79-461F-9320-DA6E6E9A397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09E35B8-AE4A-4E32-AA59-9C0125FB89F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06D8484-5831-468D-AC70-9AF4A0D9701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1E43708-0BC6-406D-9A13-36857F1F866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令和４年度債務償還比率</a:t>
          </a:r>
          <a:r>
            <a:rPr kumimoji="1" lang="en-US" altLang="ja-JP" sz="1100">
              <a:latin typeface="ＭＳ Ｐゴシック" panose="020B0600070205080204" pitchFamily="50" charset="-128"/>
              <a:ea typeface="ＭＳ Ｐゴシック" panose="020B0600070205080204" pitchFamily="50" charset="-128"/>
            </a:rPr>
            <a:t>646.5</a:t>
          </a:r>
          <a:r>
            <a:rPr kumimoji="1" lang="ja-JP" altLang="en-US" sz="1100">
              <a:latin typeface="ＭＳ Ｐゴシック" panose="020B0600070205080204" pitchFamily="50" charset="-128"/>
              <a:ea typeface="ＭＳ Ｐゴシック" panose="020B0600070205080204" pitchFamily="50" charset="-128"/>
            </a:rPr>
            <a:t>％となっており、前年度と比較し</a:t>
          </a:r>
          <a:r>
            <a:rPr kumimoji="1" lang="en-US" altLang="ja-JP" sz="1100">
              <a:latin typeface="ＭＳ Ｐゴシック" panose="020B0600070205080204" pitchFamily="50" charset="-128"/>
              <a:ea typeface="ＭＳ Ｐゴシック" panose="020B0600070205080204" pitchFamily="50" charset="-128"/>
            </a:rPr>
            <a:t>20.8%</a:t>
          </a:r>
          <a:r>
            <a:rPr kumimoji="1" lang="ja-JP" altLang="en-US" sz="1100">
              <a:latin typeface="ＭＳ Ｐゴシック" panose="020B0600070205080204" pitchFamily="50" charset="-128"/>
              <a:ea typeface="ＭＳ Ｐゴシック" panose="020B0600070205080204" pitchFamily="50" charset="-128"/>
            </a:rPr>
            <a:t>増となっている。この主な要因は、以前発行した大型事業の地方債の元金償還が始まったことによるものである。今後も大型事業が続く予定であるが、終了後は、地方債残高縮減に努めていく必要がある。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F457A27-764D-4557-82A0-AD509BECD49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7D44FA0-898C-4211-B39D-35A8D68A3AB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02B840A-2A31-4153-90CE-A585BFA51C5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FB40A25-22BF-444A-8F0F-0B021B5E75D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0C2E412-4445-415E-B048-00C4ED15FEA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9BEFBE4-15AD-4C57-9C4F-8581A51E2A3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B47D26A-B26E-4748-B9D1-CE470F85742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AFBFFBE-CD67-4E3C-B3DE-514308B9AF6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49D75AB-3F5D-4180-9878-F2BC49EA4B0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A9059E3-C692-446C-951B-712D6160637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5B8E246-FF92-4B2B-94DB-D9919846CE8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5A4071A-B28D-4CB5-82D7-9D6606EEFCB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40B59A1-FA1E-4426-9291-4B100539CA6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94BA071-754E-43D3-A5D8-99FA4377D4D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FB0477B-F398-42A5-829A-C8D4BCD60D3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7653ECEB-DF98-41D7-8B42-EF58B7D30705}"/>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4C178606-EBFC-4DC1-B594-CF2C3E6FBDF8}"/>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216B501F-5E2C-4CA8-ACF5-B2C6CA859139}"/>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DDE018E-21B4-40C7-B2AB-7C42B07FD08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9CC4407-D6A6-4056-8EFD-D7AA57E22AD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F08B4D52-6A8D-463F-A754-6BF950F1DCBC}"/>
            </a:ext>
          </a:extLst>
        </xdr:cNvPr>
        <xdr:cNvSpPr txBox="1"/>
      </xdr:nvSpPr>
      <xdr:spPr>
        <a:xfrm>
          <a:off x="14846300" y="5007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89391331-561D-49BF-B24B-4F069F705664}"/>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BB49DC16-7B73-4EE3-A2B7-592DE7C11349}"/>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E9750B4A-4F25-4487-9F33-8CD69F6446B7}"/>
            </a:ext>
          </a:extLst>
        </xdr:cNvPr>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3A3BB63B-282B-4C19-942A-D121644EFBF5}"/>
            </a:ext>
          </a:extLst>
        </xdr:cNvPr>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8E77A21-AF66-4061-935F-3C76A17C4738}"/>
            </a:ext>
          </a:extLst>
        </xdr:cNvPr>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E7F7F3-C5ED-4863-A908-00AD1596DAE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D857DB6-FE8F-4D2D-B977-AB4E75F6B25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52F3888-71FC-4955-B117-42B3C458162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D9BA3CE-2A46-4765-A03E-52E59F35296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1C90AE8-200E-481B-A654-C750F7B0F8E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122449</xdr:rowOff>
    </xdr:from>
    <xdr:to>
      <xdr:col>76</xdr:col>
      <xdr:colOff>73025</xdr:colOff>
      <xdr:row>31</xdr:row>
      <xdr:rowOff>52599</xdr:rowOff>
    </xdr:to>
    <xdr:sp macro="" textlink="">
      <xdr:nvSpPr>
        <xdr:cNvPr id="143" name="楕円 142">
          <a:extLst>
            <a:ext uri="{FF2B5EF4-FFF2-40B4-BE49-F238E27FC236}">
              <a16:creationId xmlns:a16="http://schemas.microsoft.com/office/drawing/2014/main" id="{6A6423C7-1075-4344-A5D2-3921A64B7796}"/>
            </a:ext>
          </a:extLst>
        </xdr:cNvPr>
        <xdr:cNvSpPr/>
      </xdr:nvSpPr>
      <xdr:spPr>
        <a:xfrm>
          <a:off x="14744700" y="52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100876</xdr:rowOff>
    </xdr:from>
    <xdr:ext cx="469744" cy="259045"/>
    <xdr:sp macro="" textlink="">
      <xdr:nvSpPr>
        <xdr:cNvPr id="144" name="債務償還比率該当値テキスト">
          <a:extLst>
            <a:ext uri="{FF2B5EF4-FFF2-40B4-BE49-F238E27FC236}">
              <a16:creationId xmlns:a16="http://schemas.microsoft.com/office/drawing/2014/main" id="{44F76CA3-ACF5-42E5-91A1-48AEB7C654D5}"/>
            </a:ext>
          </a:extLst>
        </xdr:cNvPr>
        <xdr:cNvSpPr txBox="1"/>
      </xdr:nvSpPr>
      <xdr:spPr>
        <a:xfrm>
          <a:off x="14846300" y="52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97501</xdr:rowOff>
    </xdr:from>
    <xdr:to>
      <xdr:col>72</xdr:col>
      <xdr:colOff>123825</xdr:colOff>
      <xdr:row>31</xdr:row>
      <xdr:rowOff>27651</xdr:rowOff>
    </xdr:to>
    <xdr:sp macro="" textlink="">
      <xdr:nvSpPr>
        <xdr:cNvPr id="145" name="楕円 144">
          <a:extLst>
            <a:ext uri="{FF2B5EF4-FFF2-40B4-BE49-F238E27FC236}">
              <a16:creationId xmlns:a16="http://schemas.microsoft.com/office/drawing/2014/main" id="{72445886-33E4-42D4-8F62-C9CAFDC4EF41}"/>
            </a:ext>
          </a:extLst>
        </xdr:cNvPr>
        <xdr:cNvSpPr/>
      </xdr:nvSpPr>
      <xdr:spPr>
        <a:xfrm>
          <a:off x="14033500" y="5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148301</xdr:rowOff>
    </xdr:from>
    <xdr:to>
      <xdr:col>76</xdr:col>
      <xdr:colOff>22225</xdr:colOff>
      <xdr:row>31</xdr:row>
      <xdr:rowOff>1799</xdr:rowOff>
    </xdr:to>
    <xdr:cxnSp macro="">
      <xdr:nvCxnSpPr>
        <xdr:cNvPr id="146" name="直線コネクタ 145">
          <a:extLst>
            <a:ext uri="{FF2B5EF4-FFF2-40B4-BE49-F238E27FC236}">
              <a16:creationId xmlns:a16="http://schemas.microsoft.com/office/drawing/2014/main" id="{5FDC1E30-2C1B-4945-93A9-6C51FE725841}"/>
            </a:ext>
          </a:extLst>
        </xdr:cNvPr>
        <xdr:cNvCxnSpPr/>
      </xdr:nvCxnSpPr>
      <xdr:spPr>
        <a:xfrm>
          <a:off x="14084300" y="5291801"/>
          <a:ext cx="7112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77660</xdr:rowOff>
    </xdr:from>
    <xdr:to>
      <xdr:col>68</xdr:col>
      <xdr:colOff>123825</xdr:colOff>
      <xdr:row>32</xdr:row>
      <xdr:rowOff>7810</xdr:rowOff>
    </xdr:to>
    <xdr:sp macro="" textlink="">
      <xdr:nvSpPr>
        <xdr:cNvPr id="147" name="楕円 146">
          <a:extLst>
            <a:ext uri="{FF2B5EF4-FFF2-40B4-BE49-F238E27FC236}">
              <a16:creationId xmlns:a16="http://schemas.microsoft.com/office/drawing/2014/main" id="{0D2ADD49-EF6F-47C1-9C4B-8CF87A8529D7}"/>
            </a:ext>
          </a:extLst>
        </xdr:cNvPr>
        <xdr:cNvSpPr/>
      </xdr:nvSpPr>
      <xdr:spPr>
        <a:xfrm>
          <a:off x="13271500" y="53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148301</xdr:rowOff>
    </xdr:from>
    <xdr:to>
      <xdr:col>72</xdr:col>
      <xdr:colOff>73025</xdr:colOff>
      <xdr:row>31</xdr:row>
      <xdr:rowOff>128460</xdr:rowOff>
    </xdr:to>
    <xdr:cxnSp macro="">
      <xdr:nvCxnSpPr>
        <xdr:cNvPr id="148" name="直線コネクタ 147">
          <a:extLst>
            <a:ext uri="{FF2B5EF4-FFF2-40B4-BE49-F238E27FC236}">
              <a16:creationId xmlns:a16="http://schemas.microsoft.com/office/drawing/2014/main" id="{4EE417F3-D190-481D-B3F0-B11C009ECA31}"/>
            </a:ext>
          </a:extLst>
        </xdr:cNvPr>
        <xdr:cNvCxnSpPr/>
      </xdr:nvCxnSpPr>
      <xdr:spPr>
        <a:xfrm flipV="1">
          <a:off x="13322300" y="5291801"/>
          <a:ext cx="762000" cy="1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296</xdr:rowOff>
    </xdr:from>
    <xdr:to>
      <xdr:col>64</xdr:col>
      <xdr:colOff>123825</xdr:colOff>
      <xdr:row>31</xdr:row>
      <xdr:rowOff>101896</xdr:rowOff>
    </xdr:to>
    <xdr:sp macro="" textlink="">
      <xdr:nvSpPr>
        <xdr:cNvPr id="149" name="楕円 148">
          <a:extLst>
            <a:ext uri="{FF2B5EF4-FFF2-40B4-BE49-F238E27FC236}">
              <a16:creationId xmlns:a16="http://schemas.microsoft.com/office/drawing/2014/main" id="{1C466825-F45C-480A-8111-A96CC14951C1}"/>
            </a:ext>
          </a:extLst>
        </xdr:cNvPr>
        <xdr:cNvSpPr/>
      </xdr:nvSpPr>
      <xdr:spPr>
        <a:xfrm>
          <a:off x="12509500" y="53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51096</xdr:rowOff>
    </xdr:from>
    <xdr:to>
      <xdr:col>68</xdr:col>
      <xdr:colOff>73025</xdr:colOff>
      <xdr:row>31</xdr:row>
      <xdr:rowOff>128460</xdr:rowOff>
    </xdr:to>
    <xdr:cxnSp macro="">
      <xdr:nvCxnSpPr>
        <xdr:cNvPr id="150" name="直線コネクタ 149">
          <a:extLst>
            <a:ext uri="{FF2B5EF4-FFF2-40B4-BE49-F238E27FC236}">
              <a16:creationId xmlns:a16="http://schemas.microsoft.com/office/drawing/2014/main" id="{CA82B278-6B76-4E0C-A391-E5C315C37CA0}"/>
            </a:ext>
          </a:extLst>
        </xdr:cNvPr>
        <xdr:cNvCxnSpPr/>
      </xdr:nvCxnSpPr>
      <xdr:spPr>
        <a:xfrm>
          <a:off x="12560300" y="5366046"/>
          <a:ext cx="7620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115612</xdr:rowOff>
    </xdr:from>
    <xdr:to>
      <xdr:col>60</xdr:col>
      <xdr:colOff>123825</xdr:colOff>
      <xdr:row>31</xdr:row>
      <xdr:rowOff>45762</xdr:rowOff>
    </xdr:to>
    <xdr:sp macro="" textlink="">
      <xdr:nvSpPr>
        <xdr:cNvPr id="151" name="楕円 150">
          <a:extLst>
            <a:ext uri="{FF2B5EF4-FFF2-40B4-BE49-F238E27FC236}">
              <a16:creationId xmlns:a16="http://schemas.microsoft.com/office/drawing/2014/main" id="{B8D76ACC-98F5-48C5-89B2-3539A0A96DA1}"/>
            </a:ext>
          </a:extLst>
        </xdr:cNvPr>
        <xdr:cNvSpPr/>
      </xdr:nvSpPr>
      <xdr:spPr>
        <a:xfrm>
          <a:off x="11747500" y="52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166412</xdr:rowOff>
    </xdr:from>
    <xdr:to>
      <xdr:col>64</xdr:col>
      <xdr:colOff>73025</xdr:colOff>
      <xdr:row>31</xdr:row>
      <xdr:rowOff>51096</xdr:rowOff>
    </xdr:to>
    <xdr:cxnSp macro="">
      <xdr:nvCxnSpPr>
        <xdr:cNvPr id="152" name="直線コネクタ 151">
          <a:extLst>
            <a:ext uri="{FF2B5EF4-FFF2-40B4-BE49-F238E27FC236}">
              <a16:creationId xmlns:a16="http://schemas.microsoft.com/office/drawing/2014/main" id="{E9BACB2D-9C0B-4BDA-A14D-A14D2321D5DB}"/>
            </a:ext>
          </a:extLst>
        </xdr:cNvPr>
        <xdr:cNvCxnSpPr/>
      </xdr:nvCxnSpPr>
      <xdr:spPr>
        <a:xfrm>
          <a:off x="11798300" y="530991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F0A52EB5-FD72-4B6A-999C-7B4CD038263B}"/>
            </a:ext>
          </a:extLst>
        </xdr:cNvPr>
        <xdr:cNvSpPr txBox="1"/>
      </xdr:nvSpPr>
      <xdr:spPr>
        <a:xfrm>
          <a:off x="13836727" y="48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A2D8443F-E6EF-4B47-9736-0060096FDE14}"/>
            </a:ext>
          </a:extLst>
        </xdr:cNvPr>
        <xdr:cNvSpPr txBox="1"/>
      </xdr:nvSpPr>
      <xdr:spPr>
        <a:xfrm>
          <a:off x="13087427" y="5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91FF8EB0-9805-40ED-8EDC-561BB5ABCD63}"/>
            </a:ext>
          </a:extLst>
        </xdr:cNvPr>
        <xdr:cNvSpPr txBox="1"/>
      </xdr:nvSpPr>
      <xdr:spPr>
        <a:xfrm>
          <a:off x="12325427" y="54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08667821-F1E3-4518-B9C3-0F2F64B2E089}"/>
            </a:ext>
          </a:extLst>
        </xdr:cNvPr>
        <xdr:cNvSpPr txBox="1"/>
      </xdr:nvSpPr>
      <xdr:spPr>
        <a:xfrm>
          <a:off x="11563427" y="54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18778</xdr:rowOff>
    </xdr:from>
    <xdr:ext cx="469744" cy="259045"/>
    <xdr:sp macro="" textlink="">
      <xdr:nvSpPr>
        <xdr:cNvPr id="157" name="n_1mainValue債務償還比率">
          <a:extLst>
            <a:ext uri="{FF2B5EF4-FFF2-40B4-BE49-F238E27FC236}">
              <a16:creationId xmlns:a16="http://schemas.microsoft.com/office/drawing/2014/main" id="{EEA69C9C-0093-409F-8CD7-C1DEB32C68D0}"/>
            </a:ext>
          </a:extLst>
        </xdr:cNvPr>
        <xdr:cNvSpPr txBox="1"/>
      </xdr:nvSpPr>
      <xdr:spPr>
        <a:xfrm>
          <a:off x="13836727" y="53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170387</xdr:rowOff>
    </xdr:from>
    <xdr:ext cx="469744" cy="259045"/>
    <xdr:sp macro="" textlink="">
      <xdr:nvSpPr>
        <xdr:cNvPr id="158" name="n_2mainValue債務償還比率">
          <a:extLst>
            <a:ext uri="{FF2B5EF4-FFF2-40B4-BE49-F238E27FC236}">
              <a16:creationId xmlns:a16="http://schemas.microsoft.com/office/drawing/2014/main" id="{5695AF63-EBDA-48D0-8CB4-314D5E17BE42}"/>
            </a:ext>
          </a:extLst>
        </xdr:cNvPr>
        <xdr:cNvSpPr txBox="1"/>
      </xdr:nvSpPr>
      <xdr:spPr>
        <a:xfrm>
          <a:off x="13087427" y="548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118423</xdr:rowOff>
    </xdr:from>
    <xdr:ext cx="469744" cy="259045"/>
    <xdr:sp macro="" textlink="">
      <xdr:nvSpPr>
        <xdr:cNvPr id="159" name="n_3mainValue債務償還比率">
          <a:extLst>
            <a:ext uri="{FF2B5EF4-FFF2-40B4-BE49-F238E27FC236}">
              <a16:creationId xmlns:a16="http://schemas.microsoft.com/office/drawing/2014/main" id="{F8EB36ED-419D-4729-AEAF-1D7A3BFC96A3}"/>
            </a:ext>
          </a:extLst>
        </xdr:cNvPr>
        <xdr:cNvSpPr txBox="1"/>
      </xdr:nvSpPr>
      <xdr:spPr>
        <a:xfrm>
          <a:off x="12325427" y="509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62289</xdr:rowOff>
    </xdr:from>
    <xdr:ext cx="469744" cy="259045"/>
    <xdr:sp macro="" textlink="">
      <xdr:nvSpPr>
        <xdr:cNvPr id="160" name="n_4mainValue債務償還比率">
          <a:extLst>
            <a:ext uri="{FF2B5EF4-FFF2-40B4-BE49-F238E27FC236}">
              <a16:creationId xmlns:a16="http://schemas.microsoft.com/office/drawing/2014/main" id="{31B09E75-2DB4-4985-80DF-2D9F1882B020}"/>
            </a:ext>
          </a:extLst>
        </xdr:cNvPr>
        <xdr:cNvSpPr txBox="1"/>
      </xdr:nvSpPr>
      <xdr:spPr>
        <a:xfrm>
          <a:off x="11563427" y="50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D87C66C-53A7-44E4-A6A0-193FCDFA3FC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1DC4F65-E27A-489D-B011-BB39E374ED9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4C25BC7-644A-46B8-A566-51D2088F8A4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575FB43-0FB2-4034-B3DC-B5651C2CD09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D5340AB-AD4D-46E5-A1A6-21D4F528BB4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76A47F8-D47D-4EFF-A316-80862920B85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4B399F-ACA6-44FD-89DE-8BF23914DF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3F858E-7FC5-4050-9F7B-C9D89C9B0D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89D3D4-3789-4A10-8CCB-D072CC20DA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0D6EFA-B028-48A9-A021-4679A8C4B0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A2A9C5-367D-41D6-B2F8-5750CB734E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DAF29E-408E-46D4-8589-BB0634F455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DF639D-EBBF-42E5-861A-E75762F7AE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5E7684-4FC9-40D2-96DF-3FAFDFB013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13F486-13D9-4121-B18D-756C0C072A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516CE3-AC7C-4D59-89AE-147B30086B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297E9D-0C43-4D52-9106-4734D0AC98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F09BD9-2DB2-4A6C-A1CC-9BDC25B2F1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7344E1-454A-4883-86DB-79CE8378E5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BA9210-DB55-4F61-8B7C-C5F9C2EBC0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F2150A-FA10-477D-B2F9-F52D39A751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2D93FE-A262-4732-98C0-E8E5A7954F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BF247A-E190-46F3-89D4-57AF63C1C8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145779-91DA-4E30-9BA6-19A0B47D6E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C16240-CEDF-4BC7-A98E-0D44F4FBD2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51968A-289B-41EE-8A61-0EB11A4370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622808-9A89-46B7-8FBF-F15D4E6C9C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41D249-4DFB-4EBB-AAB1-9FAA15CAC2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86D5B1-292F-469E-B76E-0925B3A594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319B7E-EFC6-40C6-BDCC-839BBC7AF8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92FB66-A679-4FC2-A545-BC25DD3FF7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625DC5-5AD1-4062-B8AA-A918E91E2C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670E5A-8109-4EF2-A712-3619B5BCBF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ADC016-F7FA-413A-B254-345EEC73D6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C51BED-40BC-41E9-A2A5-E732F8915A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B174DCB-7E88-4537-B5BF-F2D16F7D80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CB5C2E-5155-438A-8595-2F3D529DBE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BF33D2-8331-4048-9C31-44F7A0B783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1E486C-426C-4D85-88C1-DA368B3EFF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95287F-4947-4726-9B13-DA09A20F9D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4FE3BA-CF3B-4582-9A70-852AE8D32C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621A11-A581-43C8-BC12-30CDC1E796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80BE1E-5B54-4A40-BF3F-0292A6E79E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B2FCD0-BE19-4B69-BB10-A061FCD6CB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31FC9D-29BC-4B80-A7E1-B45500F3F8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622A50-AEDB-4631-AD8E-59FA2C814E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DBCBDE-9F46-4598-B7C6-CAFED277CE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2B5D32-0AE4-4185-9F38-DB2D9981EB4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9EDB5BD-6DD7-41F4-BCBE-309C804148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7D1F33-5D9D-458C-93AC-145378D66E3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531CBB5-A853-4C99-AA60-0E0581E973F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F557FFB-2FEF-4812-A3A8-E3625F9F08C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F0EC3E-8F15-435E-BAA0-9F70E46E0E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19AC78-5D53-4389-9F3E-E7A325AC27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919753-44B2-49D6-B178-0BCA0CDA79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8A008FD-A938-4EB0-9F32-FF81150B6D3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C7DDC83-27B0-44F0-8C51-03D8F36111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109FC4A-08C1-4BB3-BC75-47E15B4F703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406B78-3CA8-4A68-A096-8897F69A6E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F6D0DCC-13A1-44C0-AA7F-34DDFFC8B21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133E64F-CDD0-4FDA-9E54-47222C6422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BB14F531-442A-4F16-B0DA-440E57D73FAD}"/>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5DFECEDA-3552-451F-B56B-199DB8A7758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68242FCE-51D7-4877-98C3-8C9B47FA79DF}"/>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D4AF3458-D390-462D-9161-FB8779BD1549}"/>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81D604E4-0399-446D-8171-56A6FD4FB621}"/>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48861D86-7755-409D-A21C-35CFF0416C86}"/>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5251FEF-CCDE-4361-BE2E-9262D1AE7232}"/>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84FE352-CBFA-469F-983A-96A44A4E137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797832AC-EA3C-4C77-AEE8-8803D77AB5B9}"/>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24A496F-820F-4D55-8F45-6BD12DDB75F9}"/>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4FFE26E1-11A5-4B42-B2DF-A36F7849C053}"/>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5DF81E-6F1E-4346-BDC9-D4CA49F062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4F825E-25FD-492F-9DF5-E06D57F008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3AC60E-9063-400F-9263-DCFE8BAB10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9861EE-7BCE-4494-92AE-D3262AD689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8A0E4E-17E8-4B80-AE5E-E480FF495D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a:extLst>
            <a:ext uri="{FF2B5EF4-FFF2-40B4-BE49-F238E27FC236}">
              <a16:creationId xmlns:a16="http://schemas.microsoft.com/office/drawing/2014/main" id="{25FA76BD-56D6-4607-88A0-6DD2CE58CB03}"/>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952C81F9-3123-4FE0-8009-581115E616F1}"/>
            </a:ext>
          </a:extLst>
        </xdr:cNvPr>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a:extLst>
            <a:ext uri="{FF2B5EF4-FFF2-40B4-BE49-F238E27FC236}">
              <a16:creationId xmlns:a16="http://schemas.microsoft.com/office/drawing/2014/main" id="{E673954B-E25C-4095-95FF-835AFE95FCBA}"/>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161925</xdr:rowOff>
    </xdr:to>
    <xdr:cxnSp macro="">
      <xdr:nvCxnSpPr>
        <xdr:cNvPr id="76" name="直線コネクタ 75">
          <a:extLst>
            <a:ext uri="{FF2B5EF4-FFF2-40B4-BE49-F238E27FC236}">
              <a16:creationId xmlns:a16="http://schemas.microsoft.com/office/drawing/2014/main" id="{25D41D89-9693-4737-9BA3-315E03A1B544}"/>
            </a:ext>
          </a:extLst>
        </xdr:cNvPr>
        <xdr:cNvCxnSpPr/>
      </xdr:nvCxnSpPr>
      <xdr:spPr>
        <a:xfrm>
          <a:off x="3797300" y="64808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a:extLst>
            <a:ext uri="{FF2B5EF4-FFF2-40B4-BE49-F238E27FC236}">
              <a16:creationId xmlns:a16="http://schemas.microsoft.com/office/drawing/2014/main" id="{54CCAF86-102B-41F3-87AA-6C76C226992D}"/>
            </a:ext>
          </a:extLst>
        </xdr:cNvPr>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137160</xdr:rowOff>
    </xdr:to>
    <xdr:cxnSp macro="">
      <xdr:nvCxnSpPr>
        <xdr:cNvPr id="78" name="直線コネクタ 77">
          <a:extLst>
            <a:ext uri="{FF2B5EF4-FFF2-40B4-BE49-F238E27FC236}">
              <a16:creationId xmlns:a16="http://schemas.microsoft.com/office/drawing/2014/main" id="{FAAD0F70-ACF9-4CF3-A088-CF4A12469C20}"/>
            </a:ext>
          </a:extLst>
        </xdr:cNvPr>
        <xdr:cNvCxnSpPr/>
      </xdr:nvCxnSpPr>
      <xdr:spPr>
        <a:xfrm>
          <a:off x="2908300" y="645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4EF6F212-2144-4146-8614-15535B9D6D09}"/>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106680</xdr:rowOff>
    </xdr:to>
    <xdr:cxnSp macro="">
      <xdr:nvCxnSpPr>
        <xdr:cNvPr id="80" name="直線コネクタ 79">
          <a:extLst>
            <a:ext uri="{FF2B5EF4-FFF2-40B4-BE49-F238E27FC236}">
              <a16:creationId xmlns:a16="http://schemas.microsoft.com/office/drawing/2014/main" id="{4A6185D1-30ED-482A-BDBF-A2271825FFDA}"/>
            </a:ext>
          </a:extLst>
        </xdr:cNvPr>
        <xdr:cNvCxnSpPr/>
      </xdr:nvCxnSpPr>
      <xdr:spPr>
        <a:xfrm>
          <a:off x="2019300" y="6421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166370</xdr:rowOff>
    </xdr:from>
    <xdr:to>
      <xdr:col>6</xdr:col>
      <xdr:colOff>38100</xdr:colOff>
      <xdr:row>37</xdr:row>
      <xdr:rowOff>96520</xdr:rowOff>
    </xdr:to>
    <xdr:sp macro="" textlink="">
      <xdr:nvSpPr>
        <xdr:cNvPr id="81" name="楕円 80">
          <a:extLst>
            <a:ext uri="{FF2B5EF4-FFF2-40B4-BE49-F238E27FC236}">
              <a16:creationId xmlns:a16="http://schemas.microsoft.com/office/drawing/2014/main" id="{1C5998FC-E30C-428B-86D0-D833C2A32C23}"/>
            </a:ext>
          </a:extLst>
        </xdr:cNvPr>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45720</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A7C86158-34DF-4652-95F3-FE4934D6CD0D}"/>
            </a:ext>
          </a:extLst>
        </xdr:cNvPr>
        <xdr:cNvCxnSpPr/>
      </xdr:nvCxnSpPr>
      <xdr:spPr>
        <a:xfrm>
          <a:off x="1130300" y="638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9526B1F5-EC34-4657-ACED-3571EBEE21D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9F7577B0-C082-4E1B-A717-8C6DF35C7F9F}"/>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2C293DB7-7A2D-46A6-BC40-7692F3F2753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5C6F6BBB-1AB2-4BD2-8CCD-1E957D50C0E4}"/>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43DD7DDF-68CE-4FDD-907C-363DFFFEF235}"/>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a:extLst>
            <a:ext uri="{FF2B5EF4-FFF2-40B4-BE49-F238E27FC236}">
              <a16:creationId xmlns:a16="http://schemas.microsoft.com/office/drawing/2014/main" id="{5AF3E6EA-43BF-49F4-82C3-7F370D6C4AF0}"/>
            </a:ext>
          </a:extLst>
        </xdr:cNvPr>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4E69A175-0395-42F8-895C-99300FF7D73C}"/>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113047</xdr:rowOff>
    </xdr:from>
    <xdr:ext cx="405111" cy="259045"/>
    <xdr:sp macro="" textlink="">
      <xdr:nvSpPr>
        <xdr:cNvPr id="90" name="n_4mainValue【道路】&#10;有形固定資産減価償却率">
          <a:extLst>
            <a:ext uri="{FF2B5EF4-FFF2-40B4-BE49-F238E27FC236}">
              <a16:creationId xmlns:a16="http://schemas.microsoft.com/office/drawing/2014/main" id="{040CFB24-A28D-4FD4-9AB3-E598DDE2DA9A}"/>
            </a:ext>
          </a:extLst>
        </xdr:cNvPr>
        <xdr:cNvSpPr txBox="1"/>
      </xdr:nvSpPr>
      <xdr:spPr>
        <a:xfrm>
          <a:off x="927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631AD9-1A3C-44DB-898C-2238224D36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A78A80F-0746-4602-AAB4-FABD26082C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64F6C1E-8237-4F6D-92D8-9BCB39B9EC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8DEE354-FCCF-4579-9F5C-BCB539822C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E24BAF-8106-4086-819F-B050FB4906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316B421-A4B9-4B6F-9DF5-315BA22BE5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4A8AB96-D853-437E-8CF1-E501871FA0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A3E73D2-3E54-4098-959E-B075E895B5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B29DAF2-712B-461A-8382-9FB440A6AC2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528AD5-C3E9-4DBF-BB38-4B9D6EC024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04E7AA7-D632-4126-8D8C-A910BDD8B50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43ACD76-195C-480E-9159-31653584463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DEF789A-F9C2-4C44-8B06-DE253EBD827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E1F4A40D-3935-4393-A116-CED6D669CC5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B2022EE-2CC3-457C-84B1-964B4A3F97A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FF41C54-2746-4984-B83A-068720C744A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D546856-F14D-407E-B847-6D3AD244B7A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203A22CB-EAB5-46C8-A0B1-A71DBD8F694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2AE9709-4305-4371-ACBE-591CE2E792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D24F01A-92A7-4195-A28A-291C718ACE2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720971-A323-4F8A-B51E-6C32BC151D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BBF3DCEA-211D-45D1-B38B-0F1D54C3F5CA}"/>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45A74556-1383-4D7F-8DE0-598A4DA704E4}"/>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684F3203-4B01-4321-828E-F7D304379A27}"/>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D08E17FB-243B-4CF5-8F85-7473A66A1AB6}"/>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481F3E98-15DB-4421-B6F4-337D706E9296}"/>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DCEAA3F5-2F74-4A01-A97E-11F2FA637981}"/>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900797A1-84B7-4DD6-9E81-A9B3E8058DA9}"/>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55BE06FB-15E5-4B50-996B-9791F787A19B}"/>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F347C274-4DB5-4E86-8A63-333401B88805}"/>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11177930-4048-46B3-A1FC-EBE3A8CB491D}"/>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D3B2067B-B438-4D48-B611-4D154143AB79}"/>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9577CB6-FFA1-4F10-B1F8-2F99A9F23B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919B297-3879-407A-AAC6-925520CA72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38A973-C4F4-4B05-B07D-9FDC8AB8FE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DD26D9-7F9B-4874-AC30-516A441D15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47E905-F2B0-4C4A-A032-6EC7455207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170414</xdr:rowOff>
    </xdr:from>
    <xdr:to>
      <xdr:col>55</xdr:col>
      <xdr:colOff>50800</xdr:colOff>
      <xdr:row>40</xdr:row>
      <xdr:rowOff>100564</xdr:rowOff>
    </xdr:to>
    <xdr:sp macro="" textlink="">
      <xdr:nvSpPr>
        <xdr:cNvPr id="128" name="楕円 127">
          <a:extLst>
            <a:ext uri="{FF2B5EF4-FFF2-40B4-BE49-F238E27FC236}">
              <a16:creationId xmlns:a16="http://schemas.microsoft.com/office/drawing/2014/main" id="{E42FD50D-8B4B-45DA-B231-5862D97A84B3}"/>
            </a:ext>
          </a:extLst>
        </xdr:cNvPr>
        <xdr:cNvSpPr/>
      </xdr:nvSpPr>
      <xdr:spPr>
        <a:xfrm>
          <a:off x="10426700" y="68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148841</xdr:rowOff>
    </xdr:from>
    <xdr:ext cx="534377" cy="259045"/>
    <xdr:sp macro="" textlink="">
      <xdr:nvSpPr>
        <xdr:cNvPr id="129" name="【道路】&#10;一人当たり延長該当値テキスト">
          <a:extLst>
            <a:ext uri="{FF2B5EF4-FFF2-40B4-BE49-F238E27FC236}">
              <a16:creationId xmlns:a16="http://schemas.microsoft.com/office/drawing/2014/main" id="{931AC0F3-FD31-4E02-92F4-D27DC312494C}"/>
            </a:ext>
          </a:extLst>
        </xdr:cNvPr>
        <xdr:cNvSpPr txBox="1"/>
      </xdr:nvSpPr>
      <xdr:spPr>
        <a:xfrm>
          <a:off x="10515600" y="683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4890</xdr:rowOff>
    </xdr:from>
    <xdr:to>
      <xdr:col>50</xdr:col>
      <xdr:colOff>165100</xdr:colOff>
      <xdr:row>40</xdr:row>
      <xdr:rowOff>106490</xdr:rowOff>
    </xdr:to>
    <xdr:sp macro="" textlink="">
      <xdr:nvSpPr>
        <xdr:cNvPr id="130" name="楕円 129">
          <a:extLst>
            <a:ext uri="{FF2B5EF4-FFF2-40B4-BE49-F238E27FC236}">
              <a16:creationId xmlns:a16="http://schemas.microsoft.com/office/drawing/2014/main" id="{AA80B466-B3FF-4633-8D4B-B72F505BC6A8}"/>
            </a:ext>
          </a:extLst>
        </xdr:cNvPr>
        <xdr:cNvSpPr/>
      </xdr:nvSpPr>
      <xdr:spPr>
        <a:xfrm>
          <a:off x="9588500" y="68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49764</xdr:rowOff>
    </xdr:from>
    <xdr:to>
      <xdr:col>55</xdr:col>
      <xdr:colOff>0</xdr:colOff>
      <xdr:row>40</xdr:row>
      <xdr:rowOff>55690</xdr:rowOff>
    </xdr:to>
    <xdr:cxnSp macro="">
      <xdr:nvCxnSpPr>
        <xdr:cNvPr id="131" name="直線コネクタ 130">
          <a:extLst>
            <a:ext uri="{FF2B5EF4-FFF2-40B4-BE49-F238E27FC236}">
              <a16:creationId xmlns:a16="http://schemas.microsoft.com/office/drawing/2014/main" id="{A58CA253-63AD-4C9A-9CA4-5A6DCDAA9390}"/>
            </a:ext>
          </a:extLst>
        </xdr:cNvPr>
        <xdr:cNvCxnSpPr/>
      </xdr:nvCxnSpPr>
      <xdr:spPr>
        <a:xfrm flipV="1">
          <a:off x="9639300" y="6907764"/>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9499</xdr:rowOff>
    </xdr:from>
    <xdr:to>
      <xdr:col>46</xdr:col>
      <xdr:colOff>38100</xdr:colOff>
      <xdr:row>40</xdr:row>
      <xdr:rowOff>111099</xdr:rowOff>
    </xdr:to>
    <xdr:sp macro="" textlink="">
      <xdr:nvSpPr>
        <xdr:cNvPr id="132" name="楕円 131">
          <a:extLst>
            <a:ext uri="{FF2B5EF4-FFF2-40B4-BE49-F238E27FC236}">
              <a16:creationId xmlns:a16="http://schemas.microsoft.com/office/drawing/2014/main" id="{58BF5310-5156-49E4-AEFC-B2F258C1E19F}"/>
            </a:ext>
          </a:extLst>
        </xdr:cNvPr>
        <xdr:cNvSpPr/>
      </xdr:nvSpPr>
      <xdr:spPr>
        <a:xfrm>
          <a:off x="8699500" y="686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55690</xdr:rowOff>
    </xdr:from>
    <xdr:to>
      <xdr:col>50</xdr:col>
      <xdr:colOff>114300</xdr:colOff>
      <xdr:row>40</xdr:row>
      <xdr:rowOff>60299</xdr:rowOff>
    </xdr:to>
    <xdr:cxnSp macro="">
      <xdr:nvCxnSpPr>
        <xdr:cNvPr id="133" name="直線コネクタ 132">
          <a:extLst>
            <a:ext uri="{FF2B5EF4-FFF2-40B4-BE49-F238E27FC236}">
              <a16:creationId xmlns:a16="http://schemas.microsoft.com/office/drawing/2014/main" id="{8719136E-1703-4BCA-BCC3-9890C0BA4597}"/>
            </a:ext>
          </a:extLst>
        </xdr:cNvPr>
        <xdr:cNvCxnSpPr/>
      </xdr:nvCxnSpPr>
      <xdr:spPr>
        <a:xfrm flipV="1">
          <a:off x="8750300" y="691369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15607</xdr:rowOff>
    </xdr:from>
    <xdr:to>
      <xdr:col>41</xdr:col>
      <xdr:colOff>101600</xdr:colOff>
      <xdr:row>40</xdr:row>
      <xdr:rowOff>117207</xdr:rowOff>
    </xdr:to>
    <xdr:sp macro="" textlink="">
      <xdr:nvSpPr>
        <xdr:cNvPr id="134" name="楕円 133">
          <a:extLst>
            <a:ext uri="{FF2B5EF4-FFF2-40B4-BE49-F238E27FC236}">
              <a16:creationId xmlns:a16="http://schemas.microsoft.com/office/drawing/2014/main" id="{ECF1B68E-E051-4198-87D5-6E20524D1006}"/>
            </a:ext>
          </a:extLst>
        </xdr:cNvPr>
        <xdr:cNvSpPr/>
      </xdr:nvSpPr>
      <xdr:spPr>
        <a:xfrm>
          <a:off x="7810500" y="68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60299</xdr:rowOff>
    </xdr:from>
    <xdr:to>
      <xdr:col>45</xdr:col>
      <xdr:colOff>177800</xdr:colOff>
      <xdr:row>40</xdr:row>
      <xdr:rowOff>66407</xdr:rowOff>
    </xdr:to>
    <xdr:cxnSp macro="">
      <xdr:nvCxnSpPr>
        <xdr:cNvPr id="135" name="直線コネクタ 134">
          <a:extLst>
            <a:ext uri="{FF2B5EF4-FFF2-40B4-BE49-F238E27FC236}">
              <a16:creationId xmlns:a16="http://schemas.microsoft.com/office/drawing/2014/main" id="{BE8D84E6-112A-48AC-96C2-B2AEB3D7AF3F}"/>
            </a:ext>
          </a:extLst>
        </xdr:cNvPr>
        <xdr:cNvCxnSpPr/>
      </xdr:nvCxnSpPr>
      <xdr:spPr>
        <a:xfrm flipV="1">
          <a:off x="7861300" y="6918299"/>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21431</xdr:rowOff>
    </xdr:from>
    <xdr:to>
      <xdr:col>36</xdr:col>
      <xdr:colOff>165100</xdr:colOff>
      <xdr:row>40</xdr:row>
      <xdr:rowOff>123031</xdr:rowOff>
    </xdr:to>
    <xdr:sp macro="" textlink="">
      <xdr:nvSpPr>
        <xdr:cNvPr id="136" name="楕円 135">
          <a:extLst>
            <a:ext uri="{FF2B5EF4-FFF2-40B4-BE49-F238E27FC236}">
              <a16:creationId xmlns:a16="http://schemas.microsoft.com/office/drawing/2014/main" id="{6E9EFB12-CA0C-4185-983E-3E2C4A63BFA6}"/>
            </a:ext>
          </a:extLst>
        </xdr:cNvPr>
        <xdr:cNvSpPr/>
      </xdr:nvSpPr>
      <xdr:spPr>
        <a:xfrm>
          <a:off x="6921500" y="68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66407</xdr:rowOff>
    </xdr:from>
    <xdr:to>
      <xdr:col>41</xdr:col>
      <xdr:colOff>50800</xdr:colOff>
      <xdr:row>40</xdr:row>
      <xdr:rowOff>72231</xdr:rowOff>
    </xdr:to>
    <xdr:cxnSp macro="">
      <xdr:nvCxnSpPr>
        <xdr:cNvPr id="137" name="直線コネクタ 136">
          <a:extLst>
            <a:ext uri="{FF2B5EF4-FFF2-40B4-BE49-F238E27FC236}">
              <a16:creationId xmlns:a16="http://schemas.microsoft.com/office/drawing/2014/main" id="{7457286E-41F8-474C-B806-31036E813231}"/>
            </a:ext>
          </a:extLst>
        </xdr:cNvPr>
        <xdr:cNvCxnSpPr/>
      </xdr:nvCxnSpPr>
      <xdr:spPr>
        <a:xfrm flipV="1">
          <a:off x="6972300" y="6924407"/>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2BA37BFF-5E70-4467-8F65-B377191A68DF}"/>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D8469FFD-F589-474F-9285-31E163860C3B}"/>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D4B55C5B-FDCC-4E76-B04B-ED76CFE359D3}"/>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E7A23DBC-0174-494B-9185-255C1F1A5497}"/>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97617</xdr:rowOff>
    </xdr:from>
    <xdr:ext cx="534377" cy="259045"/>
    <xdr:sp macro="" textlink="">
      <xdr:nvSpPr>
        <xdr:cNvPr id="142" name="n_1mainValue【道路】&#10;一人当たり延長">
          <a:extLst>
            <a:ext uri="{FF2B5EF4-FFF2-40B4-BE49-F238E27FC236}">
              <a16:creationId xmlns:a16="http://schemas.microsoft.com/office/drawing/2014/main" id="{8A148539-DEB6-4959-95C2-7C535AB81509}"/>
            </a:ext>
          </a:extLst>
        </xdr:cNvPr>
        <xdr:cNvSpPr txBox="1"/>
      </xdr:nvSpPr>
      <xdr:spPr>
        <a:xfrm>
          <a:off x="9359411" y="69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127626</xdr:rowOff>
    </xdr:from>
    <xdr:ext cx="534377" cy="259045"/>
    <xdr:sp macro="" textlink="">
      <xdr:nvSpPr>
        <xdr:cNvPr id="143" name="n_2mainValue【道路】&#10;一人当たり延長">
          <a:extLst>
            <a:ext uri="{FF2B5EF4-FFF2-40B4-BE49-F238E27FC236}">
              <a16:creationId xmlns:a16="http://schemas.microsoft.com/office/drawing/2014/main" id="{7EFBCE30-E800-47D7-85B1-2CBD33907CBF}"/>
            </a:ext>
          </a:extLst>
        </xdr:cNvPr>
        <xdr:cNvSpPr txBox="1"/>
      </xdr:nvSpPr>
      <xdr:spPr>
        <a:xfrm>
          <a:off x="8483111" y="66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133734</xdr:rowOff>
    </xdr:from>
    <xdr:ext cx="534377" cy="259045"/>
    <xdr:sp macro="" textlink="">
      <xdr:nvSpPr>
        <xdr:cNvPr id="144" name="n_3mainValue【道路】&#10;一人当たり延長">
          <a:extLst>
            <a:ext uri="{FF2B5EF4-FFF2-40B4-BE49-F238E27FC236}">
              <a16:creationId xmlns:a16="http://schemas.microsoft.com/office/drawing/2014/main" id="{F383E7D5-4032-4965-AAC1-A7EFEC459E65}"/>
            </a:ext>
          </a:extLst>
        </xdr:cNvPr>
        <xdr:cNvSpPr txBox="1"/>
      </xdr:nvSpPr>
      <xdr:spPr>
        <a:xfrm>
          <a:off x="7594111" y="66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139558</xdr:rowOff>
    </xdr:from>
    <xdr:ext cx="534377" cy="259045"/>
    <xdr:sp macro="" textlink="">
      <xdr:nvSpPr>
        <xdr:cNvPr id="145" name="n_4mainValue【道路】&#10;一人当たり延長">
          <a:extLst>
            <a:ext uri="{FF2B5EF4-FFF2-40B4-BE49-F238E27FC236}">
              <a16:creationId xmlns:a16="http://schemas.microsoft.com/office/drawing/2014/main" id="{274D379E-BB71-4264-82E5-C995523E9109}"/>
            </a:ext>
          </a:extLst>
        </xdr:cNvPr>
        <xdr:cNvSpPr txBox="1"/>
      </xdr:nvSpPr>
      <xdr:spPr>
        <a:xfrm>
          <a:off x="6705111" y="66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C62C4E-3EC8-4C96-89AE-9A5FF2CEDC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0133536-17C0-4543-A434-AAB43E139B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DC91BD6-09A8-4A03-AA9C-6BADB26B19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D879428-5490-463A-B7A8-2CFADD595D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5916084-2198-44DF-8DF1-8BBB45A9C5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C554E3C-1BC9-459B-AB62-9D57455A03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1E2C9A-7B40-4659-B5F4-0A3141E048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A872717-6003-4CF2-B441-4F4B4E5309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D647231-C70A-4144-87AB-0B1A543E54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0D2F6D5-71F5-4B3F-9C30-9A73AAC160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9C65CA4-9073-433D-BBFA-EAAF21036B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EED8390-C01A-417E-9146-D9F453FF5C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BDE61AB-922C-4FB0-A854-29B1F803225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EEFB579-3947-4D4D-AB7D-02E56E39DB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DF68EF9-6B64-4571-9C4B-7BB31E89C7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0F02E9A-4852-4D55-969C-86B9C79F1E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396A2E7-CDA7-4152-BEEE-4C9417358A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DE2923A-FC39-445A-9AD4-DDCDA876BD9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618522F-9AEB-4992-932F-8B503EB6439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871BF61-4F2D-49BE-8FE3-1FF28B37F3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2FB032C-7834-4183-82E0-C830545021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D8E2F8A-1B4C-44B7-AC86-E73FA56B830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D6BF43B-F52A-4629-932A-9E05DBF1BA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434A56B-515D-4992-88FB-D574BA7AC7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B990289-B208-4265-8022-D6F107FB84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815B2B7D-CD94-4E98-BCC0-1CA55B48CBDC}"/>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02D73E4-4DAA-4E6C-B41B-A643659E5788}"/>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A3529E9C-23C2-4ACA-A01C-D227D5D903A2}"/>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9AC5D1A-7964-41C3-B460-62100090CB44}"/>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E71D6359-CF5D-4A3E-A8B0-0A1B61A71129}"/>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E232B7A-1358-4163-A0EC-5145737402B4}"/>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80FC32C2-AA23-4E55-9DD5-5850701BB44E}"/>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81351FE9-9251-4F15-95B7-F0DBDF04F15C}"/>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8B2DCF1E-851D-49BC-8BB4-E76F5C7C0B44}"/>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648D9216-4368-40D8-AEE2-BDEEB0772622}"/>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0F3C44F-DCB1-453F-BA2B-91AB59B04401}"/>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478D6B-99AE-404C-A1FE-B0C1DFEECE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E649D9-A745-4885-8F39-F407FF3A15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920E36-50C5-490A-95D9-2D738B7DE2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023258-60DD-400A-9742-266BAA4ED8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D51346D-28C2-4ED4-BED2-6F443369C9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a:extLst>
            <a:ext uri="{FF2B5EF4-FFF2-40B4-BE49-F238E27FC236}">
              <a16:creationId xmlns:a16="http://schemas.microsoft.com/office/drawing/2014/main" id="{9A334F48-6B06-4730-B370-D18EF23694E4}"/>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B1EF172-6CE9-4BD3-9811-0E33C59DB546}"/>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9" name="楕円 188">
          <a:extLst>
            <a:ext uri="{FF2B5EF4-FFF2-40B4-BE49-F238E27FC236}">
              <a16:creationId xmlns:a16="http://schemas.microsoft.com/office/drawing/2014/main" id="{433FA76B-3834-4473-AE29-5A33924FBD44}"/>
            </a:ext>
          </a:extLst>
        </xdr:cNvPr>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53884</xdr:rowOff>
    </xdr:to>
    <xdr:cxnSp macro="">
      <xdr:nvCxnSpPr>
        <xdr:cNvPr id="190" name="直線コネクタ 189">
          <a:extLst>
            <a:ext uri="{FF2B5EF4-FFF2-40B4-BE49-F238E27FC236}">
              <a16:creationId xmlns:a16="http://schemas.microsoft.com/office/drawing/2014/main" id="{32EA57FA-55EA-47A7-9568-8B1377F7570C}"/>
            </a:ext>
          </a:extLst>
        </xdr:cNvPr>
        <xdr:cNvCxnSpPr/>
      </xdr:nvCxnSpPr>
      <xdr:spPr>
        <a:xfrm>
          <a:off x="3797300" y="1048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1" name="楕円 190">
          <a:extLst>
            <a:ext uri="{FF2B5EF4-FFF2-40B4-BE49-F238E27FC236}">
              <a16:creationId xmlns:a16="http://schemas.microsoft.com/office/drawing/2014/main" id="{19A9BDFF-36CB-486A-AE17-CF64A4772FE1}"/>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31024</xdr:rowOff>
    </xdr:to>
    <xdr:cxnSp macro="">
      <xdr:nvCxnSpPr>
        <xdr:cNvPr id="192" name="直線コネクタ 191">
          <a:extLst>
            <a:ext uri="{FF2B5EF4-FFF2-40B4-BE49-F238E27FC236}">
              <a16:creationId xmlns:a16="http://schemas.microsoft.com/office/drawing/2014/main" id="{0A69624D-10AD-4956-BC1A-7BD5B38DDA5A}"/>
            </a:ext>
          </a:extLst>
        </xdr:cNvPr>
        <xdr:cNvCxnSpPr/>
      </xdr:nvCxnSpPr>
      <xdr:spPr>
        <a:xfrm>
          <a:off x="2908300" y="104666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3" name="楕円 192">
          <a:extLst>
            <a:ext uri="{FF2B5EF4-FFF2-40B4-BE49-F238E27FC236}">
              <a16:creationId xmlns:a16="http://schemas.microsoft.com/office/drawing/2014/main" id="{9CF88FDA-0AD1-44BE-9569-6B82B01CAC3D}"/>
            </a:ext>
          </a:extLst>
        </xdr:cNvPr>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8165</xdr:rowOff>
    </xdr:to>
    <xdr:cxnSp macro="">
      <xdr:nvCxnSpPr>
        <xdr:cNvPr id="194" name="直線コネクタ 193">
          <a:extLst>
            <a:ext uri="{FF2B5EF4-FFF2-40B4-BE49-F238E27FC236}">
              <a16:creationId xmlns:a16="http://schemas.microsoft.com/office/drawing/2014/main" id="{70B2D2BC-BF84-4B29-AA31-78B2A3712ADC}"/>
            </a:ext>
          </a:extLst>
        </xdr:cNvPr>
        <xdr:cNvCxnSpPr/>
      </xdr:nvCxnSpPr>
      <xdr:spPr>
        <a:xfrm>
          <a:off x="2019300" y="104453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5" name="楕円 194">
          <a:extLst>
            <a:ext uri="{FF2B5EF4-FFF2-40B4-BE49-F238E27FC236}">
              <a16:creationId xmlns:a16="http://schemas.microsoft.com/office/drawing/2014/main" id="{1A174014-EA1A-46D6-923B-AA106876BEB7}"/>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158387</xdr:rowOff>
    </xdr:to>
    <xdr:cxnSp macro="">
      <xdr:nvCxnSpPr>
        <xdr:cNvPr id="196" name="直線コネクタ 195">
          <a:extLst>
            <a:ext uri="{FF2B5EF4-FFF2-40B4-BE49-F238E27FC236}">
              <a16:creationId xmlns:a16="http://schemas.microsoft.com/office/drawing/2014/main" id="{75B65B2B-539E-4F2C-8845-FA76FA8CBA03}"/>
            </a:ext>
          </a:extLst>
        </xdr:cNvPr>
        <xdr:cNvCxnSpPr/>
      </xdr:nvCxnSpPr>
      <xdr:spPr>
        <a:xfrm>
          <a:off x="1130300" y="104225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C831F08-3613-48F3-9C71-D8C1679B8249}"/>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B1A543-B150-4574-A2D7-E877C02DC551}"/>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B8DA313-841B-4B1F-A8F6-96B75AD3DE3E}"/>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E1EF036-486A-4753-8E2F-A3EA07343CAC}"/>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4E3E9A7-E1D0-4734-ACD0-1DD93FC5D6F5}"/>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8ED2A29-359C-4B48-A71E-9E428756BAF6}"/>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897A48A-0A54-4851-92A0-F502FE43B571}"/>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EE97931-EA4D-492A-BBC6-04654D81D0BC}"/>
            </a:ext>
          </a:extLst>
        </xdr:cNvPr>
        <xdr:cNvSpPr txBox="1"/>
      </xdr:nvSpPr>
      <xdr:spPr>
        <a:xfrm>
          <a:off x="927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C1662B-490D-4EB7-8B11-2A47D57C74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C872516-FE89-4DAE-B9E3-9552294673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4473C3C-76CA-4954-B9DC-CF50FC4678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DD2A7D1-957A-47F7-89C8-7ED3647CA5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14C5360-F0B7-4B36-8247-F9C6C53684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DA532A6-E64E-4579-9DE6-28F659B9EF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B0072B4-2DA3-4BA9-A160-EA189DE7FC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3E264C4-174E-40F9-B891-03FF5BD619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8EA113C-B5DC-4C70-B2DF-9136E1885B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2D9660F-E639-4CE5-B38A-57D57454BE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F490254-B3D1-46BA-B863-B3FC75364A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F1B847E-2C28-4006-984E-7BD6E2ECE2E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E833F24-535F-44F9-9A91-4B475F7FA8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57BBB87F-1C9A-4558-AA2A-877FA3EE69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1728120-FF59-4D83-B660-ABC8EBF501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5B383819-EE91-44A4-BF71-12732DA8F8D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4BE0A46-0D23-4C8A-9DBC-E0B270F6A7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770EDD2-82D5-4BDC-8DF7-B4032220825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8DB3A86-9AC8-4C57-B2EF-0511937592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F58B07F-0BEC-4F3B-B6AB-7EAD62570EA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5A8B4DF-5B3C-424B-AA7F-E621DA5176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C51EF13-AB68-4CD0-A859-10F313C9BC0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C467AF5-38BD-4225-A40D-701FCC49F1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517F278F-B7DB-41FC-9C1D-25C2CAF49896}"/>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C10D36A-E820-40B1-8D17-AFAB90935303}"/>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3C4A90DA-D256-4E1E-9F20-9A9861E5517F}"/>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8F0E7AF-076D-45B6-A69B-D93E7630A018}"/>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D50888FC-06A5-4CCF-84A5-ED5990E21AE1}"/>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FF28476-7C20-4202-A55D-6EC6DB2ED39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C2DA27C9-29D3-470A-9DA9-D15108713FF3}"/>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FF1E1C3B-C2F2-4CE2-BBBA-2F2978DBF70A}"/>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4B431F2E-CB25-4FC6-98D0-359057F16C16}"/>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EFDDE7A0-5A75-459A-8C94-BAEF00B16618}"/>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D4FA564C-DCC0-4EC5-864F-3557FC3A26EC}"/>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F212E7F-0FA5-4650-A3B7-27C5BE4C70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43593F-2B10-484B-9EAD-B6094C75ED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531033A-959E-4A1E-A86F-4409512ED9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7B283E-7AF6-4EDA-9E10-266A1360F1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6E71B32-1E61-49D7-ACF7-5C27B710C5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106327</xdr:rowOff>
    </xdr:from>
    <xdr:to>
      <xdr:col>55</xdr:col>
      <xdr:colOff>50800</xdr:colOff>
      <xdr:row>61</xdr:row>
      <xdr:rowOff>36477</xdr:rowOff>
    </xdr:to>
    <xdr:sp macro="" textlink="">
      <xdr:nvSpPr>
        <xdr:cNvPr id="244" name="楕円 243">
          <a:extLst>
            <a:ext uri="{FF2B5EF4-FFF2-40B4-BE49-F238E27FC236}">
              <a16:creationId xmlns:a16="http://schemas.microsoft.com/office/drawing/2014/main" id="{ACFAC64F-41E7-4A31-AD78-95EF71F5DF44}"/>
            </a:ext>
          </a:extLst>
        </xdr:cNvPr>
        <xdr:cNvSpPr/>
      </xdr:nvSpPr>
      <xdr:spPr>
        <a:xfrm>
          <a:off x="10426700" y="103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129204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88DA0E-A9A8-4BCC-A8E6-7415158349D8}"/>
            </a:ext>
          </a:extLst>
        </xdr:cNvPr>
        <xdr:cNvSpPr txBox="1"/>
      </xdr:nvSpPr>
      <xdr:spPr>
        <a:xfrm>
          <a:off x="10515600" y="102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120376</xdr:rowOff>
    </xdr:from>
    <xdr:to>
      <xdr:col>50</xdr:col>
      <xdr:colOff>165100</xdr:colOff>
      <xdr:row>61</xdr:row>
      <xdr:rowOff>50526</xdr:rowOff>
    </xdr:to>
    <xdr:sp macro="" textlink="">
      <xdr:nvSpPr>
        <xdr:cNvPr id="246" name="楕円 245">
          <a:extLst>
            <a:ext uri="{FF2B5EF4-FFF2-40B4-BE49-F238E27FC236}">
              <a16:creationId xmlns:a16="http://schemas.microsoft.com/office/drawing/2014/main" id="{E2053FF3-F4EF-4940-95CD-AB2BE523A6D2}"/>
            </a:ext>
          </a:extLst>
        </xdr:cNvPr>
        <xdr:cNvSpPr/>
      </xdr:nvSpPr>
      <xdr:spPr>
        <a:xfrm>
          <a:off x="9588500" y="104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157127</xdr:rowOff>
    </xdr:from>
    <xdr:to>
      <xdr:col>55</xdr:col>
      <xdr:colOff>0</xdr:colOff>
      <xdr:row>60</xdr:row>
      <xdr:rowOff>171176</xdr:rowOff>
    </xdr:to>
    <xdr:cxnSp macro="">
      <xdr:nvCxnSpPr>
        <xdr:cNvPr id="247" name="直線コネクタ 246">
          <a:extLst>
            <a:ext uri="{FF2B5EF4-FFF2-40B4-BE49-F238E27FC236}">
              <a16:creationId xmlns:a16="http://schemas.microsoft.com/office/drawing/2014/main" id="{6D394666-A941-44B1-9459-858651B90241}"/>
            </a:ext>
          </a:extLst>
        </xdr:cNvPr>
        <xdr:cNvCxnSpPr/>
      </xdr:nvCxnSpPr>
      <xdr:spPr>
        <a:xfrm flipV="1">
          <a:off x="9639300" y="10444127"/>
          <a:ext cx="8382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132266</xdr:rowOff>
    </xdr:from>
    <xdr:to>
      <xdr:col>46</xdr:col>
      <xdr:colOff>38100</xdr:colOff>
      <xdr:row>61</xdr:row>
      <xdr:rowOff>62416</xdr:rowOff>
    </xdr:to>
    <xdr:sp macro="" textlink="">
      <xdr:nvSpPr>
        <xdr:cNvPr id="248" name="楕円 247">
          <a:extLst>
            <a:ext uri="{FF2B5EF4-FFF2-40B4-BE49-F238E27FC236}">
              <a16:creationId xmlns:a16="http://schemas.microsoft.com/office/drawing/2014/main" id="{8DE10CCF-89A3-4238-A587-5423C07C81C7}"/>
            </a:ext>
          </a:extLst>
        </xdr:cNvPr>
        <xdr:cNvSpPr/>
      </xdr:nvSpPr>
      <xdr:spPr>
        <a:xfrm>
          <a:off x="8699500" y="104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171176</xdr:rowOff>
    </xdr:from>
    <xdr:to>
      <xdr:col>50</xdr:col>
      <xdr:colOff>114300</xdr:colOff>
      <xdr:row>61</xdr:row>
      <xdr:rowOff>11616</xdr:rowOff>
    </xdr:to>
    <xdr:cxnSp macro="">
      <xdr:nvCxnSpPr>
        <xdr:cNvPr id="249" name="直線コネクタ 248">
          <a:extLst>
            <a:ext uri="{FF2B5EF4-FFF2-40B4-BE49-F238E27FC236}">
              <a16:creationId xmlns:a16="http://schemas.microsoft.com/office/drawing/2014/main" id="{4719AEA0-9205-473B-B9E7-A698CEE310E8}"/>
            </a:ext>
          </a:extLst>
        </xdr:cNvPr>
        <xdr:cNvCxnSpPr/>
      </xdr:nvCxnSpPr>
      <xdr:spPr>
        <a:xfrm flipV="1">
          <a:off x="8750300" y="10458176"/>
          <a:ext cx="8890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149250</xdr:rowOff>
    </xdr:from>
    <xdr:to>
      <xdr:col>41</xdr:col>
      <xdr:colOff>101600</xdr:colOff>
      <xdr:row>61</xdr:row>
      <xdr:rowOff>79400</xdr:rowOff>
    </xdr:to>
    <xdr:sp macro="" textlink="">
      <xdr:nvSpPr>
        <xdr:cNvPr id="250" name="楕円 249">
          <a:extLst>
            <a:ext uri="{FF2B5EF4-FFF2-40B4-BE49-F238E27FC236}">
              <a16:creationId xmlns:a16="http://schemas.microsoft.com/office/drawing/2014/main" id="{089BF0BA-7445-4271-B5D8-2A36DAA994F8}"/>
            </a:ext>
          </a:extLst>
        </xdr:cNvPr>
        <xdr:cNvSpPr/>
      </xdr:nvSpPr>
      <xdr:spPr>
        <a:xfrm>
          <a:off x="7810500" y="104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11616</xdr:rowOff>
    </xdr:from>
    <xdr:to>
      <xdr:col>45</xdr:col>
      <xdr:colOff>177800</xdr:colOff>
      <xdr:row>61</xdr:row>
      <xdr:rowOff>28600</xdr:rowOff>
    </xdr:to>
    <xdr:cxnSp macro="">
      <xdr:nvCxnSpPr>
        <xdr:cNvPr id="251" name="直線コネクタ 250">
          <a:extLst>
            <a:ext uri="{FF2B5EF4-FFF2-40B4-BE49-F238E27FC236}">
              <a16:creationId xmlns:a16="http://schemas.microsoft.com/office/drawing/2014/main" id="{00119B2C-57CB-4852-AED3-7F743FE798E6}"/>
            </a:ext>
          </a:extLst>
        </xdr:cNvPr>
        <xdr:cNvCxnSpPr/>
      </xdr:nvCxnSpPr>
      <xdr:spPr>
        <a:xfrm flipV="1">
          <a:off x="7861300" y="10470066"/>
          <a:ext cx="889000"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163807</xdr:rowOff>
    </xdr:from>
    <xdr:to>
      <xdr:col>36</xdr:col>
      <xdr:colOff>165100</xdr:colOff>
      <xdr:row>61</xdr:row>
      <xdr:rowOff>93957</xdr:rowOff>
    </xdr:to>
    <xdr:sp macro="" textlink="">
      <xdr:nvSpPr>
        <xdr:cNvPr id="252" name="楕円 251">
          <a:extLst>
            <a:ext uri="{FF2B5EF4-FFF2-40B4-BE49-F238E27FC236}">
              <a16:creationId xmlns:a16="http://schemas.microsoft.com/office/drawing/2014/main" id="{9EDFEE04-6827-4C65-B91B-4A53CE08A8BA}"/>
            </a:ext>
          </a:extLst>
        </xdr:cNvPr>
        <xdr:cNvSpPr/>
      </xdr:nvSpPr>
      <xdr:spPr>
        <a:xfrm>
          <a:off x="6921500" y="104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28600</xdr:rowOff>
    </xdr:from>
    <xdr:to>
      <xdr:col>41</xdr:col>
      <xdr:colOff>50800</xdr:colOff>
      <xdr:row>61</xdr:row>
      <xdr:rowOff>43157</xdr:rowOff>
    </xdr:to>
    <xdr:cxnSp macro="">
      <xdr:nvCxnSpPr>
        <xdr:cNvPr id="253" name="直線コネクタ 252">
          <a:extLst>
            <a:ext uri="{FF2B5EF4-FFF2-40B4-BE49-F238E27FC236}">
              <a16:creationId xmlns:a16="http://schemas.microsoft.com/office/drawing/2014/main" id="{317AC9A1-96EA-4018-A87F-014CE931F0E8}"/>
            </a:ext>
          </a:extLst>
        </xdr:cNvPr>
        <xdr:cNvCxnSpPr/>
      </xdr:nvCxnSpPr>
      <xdr:spPr>
        <a:xfrm flipV="1">
          <a:off x="6972300" y="10487050"/>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1C0E5A7-6144-42C0-BAD5-8224706CC194}"/>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0290C89-08D7-41CE-8970-5E95AD0EAEF2}"/>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71E0785-F97A-436F-87A5-CCB43EF8F8AE}"/>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B0E39C4-6F8D-4B92-A3CA-77198BD357E6}"/>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67053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3FB784B-00F3-4EED-B9B4-956E1DB15AAD}"/>
            </a:ext>
          </a:extLst>
        </xdr:cNvPr>
        <xdr:cNvSpPr txBox="1"/>
      </xdr:nvSpPr>
      <xdr:spPr>
        <a:xfrm>
          <a:off x="9327095" y="1018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78943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D60B1F6-B797-4F08-A8C2-A67DA40E0CF9}"/>
            </a:ext>
          </a:extLst>
        </xdr:cNvPr>
        <xdr:cNvSpPr txBox="1"/>
      </xdr:nvSpPr>
      <xdr:spPr>
        <a:xfrm>
          <a:off x="8450795" y="1019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95927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1D68BB9-80F6-4CDF-92D6-8D19DF401714}"/>
            </a:ext>
          </a:extLst>
        </xdr:cNvPr>
        <xdr:cNvSpPr txBox="1"/>
      </xdr:nvSpPr>
      <xdr:spPr>
        <a:xfrm>
          <a:off x="7561795" y="1021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110484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21829D2-76C7-4153-ABB4-BECD91DA0EAA}"/>
            </a:ext>
          </a:extLst>
        </xdr:cNvPr>
        <xdr:cNvSpPr txBox="1"/>
      </xdr:nvSpPr>
      <xdr:spPr>
        <a:xfrm>
          <a:off x="6672795" y="102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0A17155-AE25-4522-9210-577AFA4698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C9BDD60-508F-475C-90FB-098609AA36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B2D1769-33AD-41B2-B0E4-70633553FB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27583B9-5DE5-4AD6-B6F6-7E38D53A5B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A92F1D5-5CD4-446E-A2ED-B67EC11A5A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CF3F3A4-F568-4BBC-BC78-8E4AB5B999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514E9EB-07A2-4DF9-B1CC-E8096DB42F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3E3F370-8F90-4623-952B-92F77319F1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A782329-814A-46BC-9F2B-9B37626E93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707BB12-503F-4F6F-BFB0-5E0D2E2EC0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032F31B-C2F2-4FA8-9A1F-1B6DF3050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B889F44-C8E5-481A-83EA-C2569BDE43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5346301-82F4-469E-A83B-DDB2F772F8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BA3143D-3A76-410E-B79C-4DA86EB67F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2BE4C25-0388-40C0-8894-09BA520C1EE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630E89F2-F99C-439F-B194-2CD0BA4B73C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52880F8-53DF-4B27-90B4-2FEC78EC403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A4CA144-031C-45A6-86C7-E12F4901DA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BEB6BBD-AAD2-4E14-B24D-0C7A71C366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A1D4F75-6ECD-4F65-B2C2-23883BA81F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117C376-FF58-48EC-8015-7CAF05455C3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1F1CB0F-EE01-4DC5-AC77-148F97929E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B05B125-9CF1-4F1C-A5E0-A57A143911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8D63645-6469-4F77-B544-2705A13213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A0E0A13-6EEF-49F1-95B2-D8765493DF39}"/>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306A16B-923C-4E48-AEC4-4E05465DE83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D39EEF6-A637-4C4B-AB79-9D9E5FFFCB3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E47FF50-7E89-4704-9D76-2CA3453CDFCA}"/>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E64EDD95-836A-402C-97E9-28B44A737B1D}"/>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5BCBD57-7E85-4318-9A75-81C0404D9ABE}"/>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9CAE7A62-1B27-4599-A348-7AE5FA0D08CF}"/>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6CEA67C5-0A36-4530-A721-B41D0C9DDA3E}"/>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C737358C-47BB-4428-9B03-7694FCEB6F2A}"/>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6E743AC5-5A02-4915-BEE8-D704B78B1AE5}"/>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8AAFDA2E-2896-46AD-B1E8-DFBBCE6480B6}"/>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E7E9BF0-2EF3-405A-AF5E-082EA92670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741AFE3-BAD1-4510-B279-C312077305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6BB1E3-F15B-4BB6-9733-60A24E09B1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56C4D1-E843-46A0-9044-381AB77927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094D47-8A25-4421-920F-5C45C7F247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302" name="楕円 301">
          <a:extLst>
            <a:ext uri="{FF2B5EF4-FFF2-40B4-BE49-F238E27FC236}">
              <a16:creationId xmlns:a16="http://schemas.microsoft.com/office/drawing/2014/main" id="{B9AA2534-CB9E-4F09-B7C6-A74B5149CB75}"/>
            </a:ext>
          </a:extLst>
        </xdr:cNvPr>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E24AD2F-A474-4B63-BDB4-7B452DB9816A}"/>
            </a:ext>
          </a:extLst>
        </xdr:cNvPr>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304" name="楕円 303">
          <a:extLst>
            <a:ext uri="{FF2B5EF4-FFF2-40B4-BE49-F238E27FC236}">
              <a16:creationId xmlns:a16="http://schemas.microsoft.com/office/drawing/2014/main" id="{6F318552-0423-49F2-874F-7046941B9E9E}"/>
            </a:ext>
          </a:extLst>
        </xdr:cNvPr>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82</xdr:row>
      <xdr:rowOff>156211</xdr:rowOff>
    </xdr:to>
    <xdr:cxnSp macro="">
      <xdr:nvCxnSpPr>
        <xdr:cNvPr id="305" name="直線コネクタ 304">
          <a:extLst>
            <a:ext uri="{FF2B5EF4-FFF2-40B4-BE49-F238E27FC236}">
              <a16:creationId xmlns:a16="http://schemas.microsoft.com/office/drawing/2014/main" id="{C74622DB-91A1-455C-8DC3-622AA0EC55DF}"/>
            </a:ext>
          </a:extLst>
        </xdr:cNvPr>
        <xdr:cNvCxnSpPr/>
      </xdr:nvCxnSpPr>
      <xdr:spPr>
        <a:xfrm>
          <a:off x="3797300" y="141922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306" name="楕円 305">
          <a:extLst>
            <a:ext uri="{FF2B5EF4-FFF2-40B4-BE49-F238E27FC236}">
              <a16:creationId xmlns:a16="http://schemas.microsoft.com/office/drawing/2014/main" id="{C3F2A9A3-6AA0-477D-9293-95C6D413EFDA}"/>
            </a:ext>
          </a:extLst>
        </xdr:cNvPr>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133350</xdr:rowOff>
    </xdr:to>
    <xdr:cxnSp macro="">
      <xdr:nvCxnSpPr>
        <xdr:cNvPr id="307" name="直線コネクタ 306">
          <a:extLst>
            <a:ext uri="{FF2B5EF4-FFF2-40B4-BE49-F238E27FC236}">
              <a16:creationId xmlns:a16="http://schemas.microsoft.com/office/drawing/2014/main" id="{DDE8F656-AD2E-415B-BD4A-84AA2D9D4999}"/>
            </a:ext>
          </a:extLst>
        </xdr:cNvPr>
        <xdr:cNvCxnSpPr/>
      </xdr:nvCxnSpPr>
      <xdr:spPr>
        <a:xfrm>
          <a:off x="2908300" y="14157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08" name="楕円 307">
          <a:extLst>
            <a:ext uri="{FF2B5EF4-FFF2-40B4-BE49-F238E27FC236}">
              <a16:creationId xmlns:a16="http://schemas.microsoft.com/office/drawing/2014/main" id="{A76FC4DE-F0C3-4B6F-A6EC-0D3DB4308167}"/>
            </a:ext>
          </a:extLst>
        </xdr:cNvPr>
        <xdr:cNvSpPr/>
      </xdr:nvSpPr>
      <xdr:spPr>
        <a:xfrm>
          <a:off x="1968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99061</xdr:rowOff>
    </xdr:to>
    <xdr:cxnSp macro="">
      <xdr:nvCxnSpPr>
        <xdr:cNvPr id="309" name="直線コネクタ 308">
          <a:extLst>
            <a:ext uri="{FF2B5EF4-FFF2-40B4-BE49-F238E27FC236}">
              <a16:creationId xmlns:a16="http://schemas.microsoft.com/office/drawing/2014/main" id="{FCABEBB3-D9BC-4FC0-AA7D-CBECB70B37EC}"/>
            </a:ext>
          </a:extLst>
        </xdr:cNvPr>
        <xdr:cNvCxnSpPr/>
      </xdr:nvCxnSpPr>
      <xdr:spPr>
        <a:xfrm>
          <a:off x="2019300" y="141027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0" name="楕円 309">
          <a:extLst>
            <a:ext uri="{FF2B5EF4-FFF2-40B4-BE49-F238E27FC236}">
              <a16:creationId xmlns:a16="http://schemas.microsoft.com/office/drawing/2014/main" id="{5EF0BEB3-FA9A-4F09-987B-449E55159BEF}"/>
            </a:ext>
          </a:extLst>
        </xdr:cNvPr>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43814</xdr:rowOff>
    </xdr:to>
    <xdr:cxnSp macro="">
      <xdr:nvCxnSpPr>
        <xdr:cNvPr id="311" name="直線コネクタ 310">
          <a:extLst>
            <a:ext uri="{FF2B5EF4-FFF2-40B4-BE49-F238E27FC236}">
              <a16:creationId xmlns:a16="http://schemas.microsoft.com/office/drawing/2014/main" id="{4D090492-7F2A-4C37-AAE7-E4D73768589E}"/>
            </a:ext>
          </a:extLst>
        </xdr:cNvPr>
        <xdr:cNvCxnSpPr/>
      </xdr:nvCxnSpPr>
      <xdr:spPr>
        <a:xfrm>
          <a:off x="1130300" y="140703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290038B-0BDB-4A4A-BBB7-E0F432CB2699}"/>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5C392D6A-A6C9-4307-B77F-59EF9CEF685A}"/>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73A0DB88-9B6A-465B-8ACD-807D776DE911}"/>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5282336A-88ED-4973-AD53-0D2860657C45}"/>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29227</xdr:rowOff>
    </xdr:from>
    <xdr:ext cx="405111" cy="259045"/>
    <xdr:sp macro="" textlink="">
      <xdr:nvSpPr>
        <xdr:cNvPr id="316" name="n_1mainValue【公営住宅】&#10;有形固定資産減価償却率">
          <a:extLst>
            <a:ext uri="{FF2B5EF4-FFF2-40B4-BE49-F238E27FC236}">
              <a16:creationId xmlns:a16="http://schemas.microsoft.com/office/drawing/2014/main" id="{E05D366C-8D18-4B8F-96E3-5F77AF2E3AA5}"/>
            </a:ext>
          </a:extLst>
        </xdr:cNvPr>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7" name="n_2mainValue【公営住宅】&#10;有形固定資産減価償却率">
          <a:extLst>
            <a:ext uri="{FF2B5EF4-FFF2-40B4-BE49-F238E27FC236}">
              <a16:creationId xmlns:a16="http://schemas.microsoft.com/office/drawing/2014/main" id="{C4E1C6B8-CE7D-4D96-A29D-F7FABCB142BF}"/>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18" name="n_3mainValue【公営住宅】&#10;有形固定資産減価償却率">
          <a:extLst>
            <a:ext uri="{FF2B5EF4-FFF2-40B4-BE49-F238E27FC236}">
              <a16:creationId xmlns:a16="http://schemas.microsoft.com/office/drawing/2014/main" id="{3E2FEE0D-009C-4CFA-8825-A82BA37D596A}"/>
            </a:ext>
          </a:extLst>
        </xdr:cNvPr>
        <xdr:cNvSpPr txBox="1"/>
      </xdr:nvSpPr>
      <xdr:spPr>
        <a:xfrm>
          <a:off x="1816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9" name="n_4mainValue【公営住宅】&#10;有形固定資産減価償却率">
          <a:extLst>
            <a:ext uri="{FF2B5EF4-FFF2-40B4-BE49-F238E27FC236}">
              <a16:creationId xmlns:a16="http://schemas.microsoft.com/office/drawing/2014/main" id="{62AE683F-3E96-4DA5-ADAD-0B7A3AA7B8A5}"/>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34BE77B-7640-47EB-BAF3-B8392B4343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D9C6480-2542-4B73-BDC5-296C28FC96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BCD0CD5-D421-42B8-9CB3-7E1E229532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BE613EC-B8CD-426E-BF00-BAD37AED15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46AA9A5-410B-48A9-B0D8-809E82DDA2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04FC870-230A-47D9-97C9-F9CC22266F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B4A60C8-C354-4C70-B0CC-95F78CDE63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A6F0396-E2C5-4459-8D25-FEAA2638D8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C02AEEA-5B64-4D77-A112-03C9A14A41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1B0949A-3B89-4C4B-BE54-06FBA85C72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5D82E72-DF41-493D-BFD3-5B6D74DA34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F879C1B-B3E4-4451-AD56-8E701F78C6E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FCF596C-EE03-481C-8221-BA9E78E7E52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7C33C07-DF47-42F8-A9C5-18CAE81670BD}"/>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C2A9C9B-5BFB-4315-BC98-E57E513F318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D7AA593-D95A-465B-B941-BA4FA58D79E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2F62196-8236-4B91-95AA-110DD7C996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3AFD0C1-480F-4964-9A46-52DA0431B62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A7386EB-441C-4589-BCAF-24E65F9700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CFD71F88-97AD-4BC4-8089-97B7E608468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0E2E918-9EFE-4FCB-903C-D14A1E0D74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317A7189-35FB-4447-B02E-F2F3E617C0F2}"/>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EC1FF851-ADFC-4173-B20B-B319F00A36D1}"/>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BE6D093A-674C-411B-9FF5-56E465FE8395}"/>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6046F8BA-1CA9-48AC-936B-EE437E8A3C21}"/>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1941CD55-F384-43CC-85BD-16537EDB79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C4413E92-BAE8-4149-8242-998E581A6766}"/>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C2593360-685B-46DD-9E5E-0D6FE1958571}"/>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FFC903AF-502C-42E0-932D-2419682E419A}"/>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E5298949-B70B-4B72-A5AF-069356123AFF}"/>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2F5A49A7-0BBB-4830-A242-59BD28594657}"/>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807901A4-D872-43B0-816C-396DC10B67E4}"/>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75A638D-BA60-4602-9368-104DFA1DDF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631A72D-A600-40D2-83F9-2BC7DDA067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B74A687-2D83-444B-9709-3CBFFAD062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7739E92-D390-4590-A17B-786D49FA16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E7F527-DE17-49D2-A710-7B91B3B0369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87610</xdr:rowOff>
    </xdr:from>
    <xdr:to>
      <xdr:col>55</xdr:col>
      <xdr:colOff>50800</xdr:colOff>
      <xdr:row>86</xdr:row>
      <xdr:rowOff>17760</xdr:rowOff>
    </xdr:to>
    <xdr:sp macro="" textlink="">
      <xdr:nvSpPr>
        <xdr:cNvPr id="357" name="楕円 356">
          <a:extLst>
            <a:ext uri="{FF2B5EF4-FFF2-40B4-BE49-F238E27FC236}">
              <a16:creationId xmlns:a16="http://schemas.microsoft.com/office/drawing/2014/main" id="{D573D007-11C7-414A-83E4-B3CEEE4A21C7}"/>
            </a:ext>
          </a:extLst>
        </xdr:cNvPr>
        <xdr:cNvSpPr/>
      </xdr:nvSpPr>
      <xdr:spPr>
        <a:xfrm>
          <a:off x="10426700" y="146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46987</xdr:rowOff>
    </xdr:from>
    <xdr:ext cx="469744" cy="259045"/>
    <xdr:sp macro="" textlink="">
      <xdr:nvSpPr>
        <xdr:cNvPr id="358" name="【公営住宅】&#10;一人当たり面積該当値テキスト">
          <a:extLst>
            <a:ext uri="{FF2B5EF4-FFF2-40B4-BE49-F238E27FC236}">
              <a16:creationId xmlns:a16="http://schemas.microsoft.com/office/drawing/2014/main" id="{46FDDF4F-8784-4A12-AE58-568EA8EF9207}"/>
            </a:ext>
          </a:extLst>
        </xdr:cNvPr>
        <xdr:cNvSpPr txBox="1"/>
      </xdr:nvSpPr>
      <xdr:spPr>
        <a:xfrm>
          <a:off x="10515600" y="1444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88798</xdr:rowOff>
    </xdr:from>
    <xdr:to>
      <xdr:col>50</xdr:col>
      <xdr:colOff>165100</xdr:colOff>
      <xdr:row>86</xdr:row>
      <xdr:rowOff>18948</xdr:rowOff>
    </xdr:to>
    <xdr:sp macro="" textlink="">
      <xdr:nvSpPr>
        <xdr:cNvPr id="359" name="楕円 358">
          <a:extLst>
            <a:ext uri="{FF2B5EF4-FFF2-40B4-BE49-F238E27FC236}">
              <a16:creationId xmlns:a16="http://schemas.microsoft.com/office/drawing/2014/main" id="{B35FA670-13CE-4612-A6E5-1B223848495C}"/>
            </a:ext>
          </a:extLst>
        </xdr:cNvPr>
        <xdr:cNvSpPr/>
      </xdr:nvSpPr>
      <xdr:spPr>
        <a:xfrm>
          <a:off x="95885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138410</xdr:rowOff>
    </xdr:from>
    <xdr:to>
      <xdr:col>55</xdr:col>
      <xdr:colOff>0</xdr:colOff>
      <xdr:row>85</xdr:row>
      <xdr:rowOff>139598</xdr:rowOff>
    </xdr:to>
    <xdr:cxnSp macro="">
      <xdr:nvCxnSpPr>
        <xdr:cNvPr id="360" name="直線コネクタ 359">
          <a:extLst>
            <a:ext uri="{FF2B5EF4-FFF2-40B4-BE49-F238E27FC236}">
              <a16:creationId xmlns:a16="http://schemas.microsoft.com/office/drawing/2014/main" id="{537033E7-D213-4F53-8AB9-7A951C96CD9A}"/>
            </a:ext>
          </a:extLst>
        </xdr:cNvPr>
        <xdr:cNvCxnSpPr/>
      </xdr:nvCxnSpPr>
      <xdr:spPr>
        <a:xfrm flipV="1">
          <a:off x="9639300" y="14711660"/>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89850</xdr:rowOff>
    </xdr:from>
    <xdr:to>
      <xdr:col>46</xdr:col>
      <xdr:colOff>38100</xdr:colOff>
      <xdr:row>86</xdr:row>
      <xdr:rowOff>20000</xdr:rowOff>
    </xdr:to>
    <xdr:sp macro="" textlink="">
      <xdr:nvSpPr>
        <xdr:cNvPr id="361" name="楕円 360">
          <a:extLst>
            <a:ext uri="{FF2B5EF4-FFF2-40B4-BE49-F238E27FC236}">
              <a16:creationId xmlns:a16="http://schemas.microsoft.com/office/drawing/2014/main" id="{0D11EC3C-4C94-4C2C-BA7D-D87D24FB9B68}"/>
            </a:ext>
          </a:extLst>
        </xdr:cNvPr>
        <xdr:cNvSpPr/>
      </xdr:nvSpPr>
      <xdr:spPr>
        <a:xfrm>
          <a:off x="8699500" y="14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139598</xdr:rowOff>
    </xdr:from>
    <xdr:to>
      <xdr:col>50</xdr:col>
      <xdr:colOff>114300</xdr:colOff>
      <xdr:row>85</xdr:row>
      <xdr:rowOff>140650</xdr:rowOff>
    </xdr:to>
    <xdr:cxnSp macro="">
      <xdr:nvCxnSpPr>
        <xdr:cNvPr id="362" name="直線コネクタ 361">
          <a:extLst>
            <a:ext uri="{FF2B5EF4-FFF2-40B4-BE49-F238E27FC236}">
              <a16:creationId xmlns:a16="http://schemas.microsoft.com/office/drawing/2014/main" id="{1369C3E5-9FC1-4879-851C-EE67BF0ABF5E}"/>
            </a:ext>
          </a:extLst>
        </xdr:cNvPr>
        <xdr:cNvCxnSpPr/>
      </xdr:nvCxnSpPr>
      <xdr:spPr>
        <a:xfrm flipV="1">
          <a:off x="8750300" y="147128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86740</xdr:rowOff>
    </xdr:from>
    <xdr:to>
      <xdr:col>41</xdr:col>
      <xdr:colOff>101600</xdr:colOff>
      <xdr:row>86</xdr:row>
      <xdr:rowOff>16890</xdr:rowOff>
    </xdr:to>
    <xdr:sp macro="" textlink="">
      <xdr:nvSpPr>
        <xdr:cNvPr id="363" name="楕円 362">
          <a:extLst>
            <a:ext uri="{FF2B5EF4-FFF2-40B4-BE49-F238E27FC236}">
              <a16:creationId xmlns:a16="http://schemas.microsoft.com/office/drawing/2014/main" id="{6080DD86-D9EA-481A-99E0-113D94E45A84}"/>
            </a:ext>
          </a:extLst>
        </xdr:cNvPr>
        <xdr:cNvSpPr/>
      </xdr:nvSpPr>
      <xdr:spPr>
        <a:xfrm>
          <a:off x="7810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137540</xdr:rowOff>
    </xdr:from>
    <xdr:to>
      <xdr:col>45</xdr:col>
      <xdr:colOff>177800</xdr:colOff>
      <xdr:row>85</xdr:row>
      <xdr:rowOff>140650</xdr:rowOff>
    </xdr:to>
    <xdr:cxnSp macro="">
      <xdr:nvCxnSpPr>
        <xdr:cNvPr id="364" name="直線コネクタ 363">
          <a:extLst>
            <a:ext uri="{FF2B5EF4-FFF2-40B4-BE49-F238E27FC236}">
              <a16:creationId xmlns:a16="http://schemas.microsoft.com/office/drawing/2014/main" id="{1FB22E44-3646-4373-8D40-0CCF3386D4D4}"/>
            </a:ext>
          </a:extLst>
        </xdr:cNvPr>
        <xdr:cNvCxnSpPr/>
      </xdr:nvCxnSpPr>
      <xdr:spPr>
        <a:xfrm>
          <a:off x="7861300" y="14710790"/>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88478</xdr:rowOff>
    </xdr:from>
    <xdr:to>
      <xdr:col>36</xdr:col>
      <xdr:colOff>165100</xdr:colOff>
      <xdr:row>86</xdr:row>
      <xdr:rowOff>18628</xdr:rowOff>
    </xdr:to>
    <xdr:sp macro="" textlink="">
      <xdr:nvSpPr>
        <xdr:cNvPr id="365" name="楕円 364">
          <a:extLst>
            <a:ext uri="{FF2B5EF4-FFF2-40B4-BE49-F238E27FC236}">
              <a16:creationId xmlns:a16="http://schemas.microsoft.com/office/drawing/2014/main" id="{F21559D2-AD54-40D1-B60C-0AD8A44A8D99}"/>
            </a:ext>
          </a:extLst>
        </xdr:cNvPr>
        <xdr:cNvSpPr/>
      </xdr:nvSpPr>
      <xdr:spPr>
        <a:xfrm>
          <a:off x="6921500" y="146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137540</xdr:rowOff>
    </xdr:from>
    <xdr:to>
      <xdr:col>41</xdr:col>
      <xdr:colOff>50800</xdr:colOff>
      <xdr:row>85</xdr:row>
      <xdr:rowOff>139278</xdr:rowOff>
    </xdr:to>
    <xdr:cxnSp macro="">
      <xdr:nvCxnSpPr>
        <xdr:cNvPr id="366" name="直線コネクタ 365">
          <a:extLst>
            <a:ext uri="{FF2B5EF4-FFF2-40B4-BE49-F238E27FC236}">
              <a16:creationId xmlns:a16="http://schemas.microsoft.com/office/drawing/2014/main" id="{54CBE117-6DBC-4562-9971-62CE769B9C47}"/>
            </a:ext>
          </a:extLst>
        </xdr:cNvPr>
        <xdr:cNvCxnSpPr/>
      </xdr:nvCxnSpPr>
      <xdr:spPr>
        <a:xfrm flipV="1">
          <a:off x="6972300" y="14710790"/>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D040D02C-417E-4362-A848-3C828BD28581}"/>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a:extLst>
            <a:ext uri="{FF2B5EF4-FFF2-40B4-BE49-F238E27FC236}">
              <a16:creationId xmlns:a16="http://schemas.microsoft.com/office/drawing/2014/main" id="{58F46F13-C928-47D5-890A-D54673280B0D}"/>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a:extLst>
            <a:ext uri="{FF2B5EF4-FFF2-40B4-BE49-F238E27FC236}">
              <a16:creationId xmlns:a16="http://schemas.microsoft.com/office/drawing/2014/main" id="{0B67955F-3371-4C3E-B490-8B3AFA0844D7}"/>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a:extLst>
            <a:ext uri="{FF2B5EF4-FFF2-40B4-BE49-F238E27FC236}">
              <a16:creationId xmlns:a16="http://schemas.microsoft.com/office/drawing/2014/main" id="{DA49314A-4A9C-492B-8385-57A048ED754C}"/>
            </a:ext>
          </a:extLst>
        </xdr:cNvPr>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35475</xdr:rowOff>
    </xdr:from>
    <xdr:ext cx="469744" cy="259045"/>
    <xdr:sp macro="" textlink="">
      <xdr:nvSpPr>
        <xdr:cNvPr id="371" name="n_1mainValue【公営住宅】&#10;一人当たり面積">
          <a:extLst>
            <a:ext uri="{FF2B5EF4-FFF2-40B4-BE49-F238E27FC236}">
              <a16:creationId xmlns:a16="http://schemas.microsoft.com/office/drawing/2014/main" id="{5D94F6D8-45AF-4F7A-B66D-3FDAC1640C13}"/>
            </a:ext>
          </a:extLst>
        </xdr:cNvPr>
        <xdr:cNvSpPr txBox="1"/>
      </xdr:nvSpPr>
      <xdr:spPr>
        <a:xfrm>
          <a:off x="9391727" y="144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36527</xdr:rowOff>
    </xdr:from>
    <xdr:ext cx="469744" cy="259045"/>
    <xdr:sp macro="" textlink="">
      <xdr:nvSpPr>
        <xdr:cNvPr id="372" name="n_2mainValue【公営住宅】&#10;一人当たり面積">
          <a:extLst>
            <a:ext uri="{FF2B5EF4-FFF2-40B4-BE49-F238E27FC236}">
              <a16:creationId xmlns:a16="http://schemas.microsoft.com/office/drawing/2014/main" id="{6D2F9ABA-732F-4F7F-9CCA-A67B23DCF04E}"/>
            </a:ext>
          </a:extLst>
        </xdr:cNvPr>
        <xdr:cNvSpPr txBox="1"/>
      </xdr:nvSpPr>
      <xdr:spPr>
        <a:xfrm>
          <a:off x="8515427" y="144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373" name="n_3mainValue【公営住宅】&#10;一人当たり面積">
          <a:extLst>
            <a:ext uri="{FF2B5EF4-FFF2-40B4-BE49-F238E27FC236}">
              <a16:creationId xmlns:a16="http://schemas.microsoft.com/office/drawing/2014/main" id="{B6DA491E-F5F3-40F1-9EA0-6C1FE82FF456}"/>
            </a:ext>
          </a:extLst>
        </xdr:cNvPr>
        <xdr:cNvSpPr txBox="1"/>
      </xdr:nvSpPr>
      <xdr:spPr>
        <a:xfrm>
          <a:off x="7626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35155</xdr:rowOff>
    </xdr:from>
    <xdr:ext cx="469744" cy="259045"/>
    <xdr:sp macro="" textlink="">
      <xdr:nvSpPr>
        <xdr:cNvPr id="374" name="n_4mainValue【公営住宅】&#10;一人当たり面積">
          <a:extLst>
            <a:ext uri="{FF2B5EF4-FFF2-40B4-BE49-F238E27FC236}">
              <a16:creationId xmlns:a16="http://schemas.microsoft.com/office/drawing/2014/main" id="{A5F9FF93-5F76-48B7-AE01-BD2336D17A27}"/>
            </a:ext>
          </a:extLst>
        </xdr:cNvPr>
        <xdr:cNvSpPr txBox="1"/>
      </xdr:nvSpPr>
      <xdr:spPr>
        <a:xfrm>
          <a:off x="6737427" y="144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369B702-CCDE-4A6F-BF63-563DA53FFF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7C0C91C-6021-4C5E-9779-4B4036E3E5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06352C0-4C3F-479A-AA11-E504EC8B23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9EDF9F2-545F-4389-B4EC-EBFC718B58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D638028-6B44-4FD9-9909-DEA5DDEFB2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E0F2EA0-D93D-43EC-88CE-66FF4F9C95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6A52F51-CB7A-4903-A9B2-259BF152D5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2CBB688-3D81-4C08-A8BF-E94A7D3FF5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22F6FA7-13BA-4CF6-B41C-76BDF8F28E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55AFD92-95FF-4F2A-9A0B-86DD507FF4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FAD80D1-E478-447B-85C7-B05B9B6BB2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F23E69BB-64F5-4845-B7EB-2A71631FF5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AFC7D38-FF3A-4E66-915A-78872F0844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4F58087-1604-431E-A1F2-81DE03AE9F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D0381DC-1616-414A-919E-377985EF42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161D84C-A904-4463-B115-E739B37716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E48CBF6-07DB-4C5A-A177-8ACC6CFF2C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41D3F7B-AA38-45A4-A6E6-D4F73B3597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5696EBF-4650-4782-9125-E2FC0A37EF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733D04F-D39C-403A-8B9E-23C62E8858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2569B73C-4ACE-42AA-A694-A563CB5112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290DA69-60FC-4CE2-9DEA-62E903D0FF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F8E4585-A544-4570-A1ED-D74DA63E91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AA2D23C0-C927-4B69-A35A-1B4215484E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03B1B48-BBFE-4ECB-B627-72AFF78B32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A40286E-EAB8-41EC-94AF-7FB65C1651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3E8C5AB-BC02-4097-925B-2DB99CCDDE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8788B825-05FB-47DB-9041-4301F5967B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4FD4DC16-C5F3-44F6-BD9D-32021CEE34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F23BE58E-BEE9-4175-ADBE-6D43C6FAB2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0FB51BB-6A48-450E-8F96-7F132238E0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4C01C651-EB2F-460B-AF52-5155C980CE8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63F2E182-67A0-40C9-9B30-74ABD69B86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716ED8D8-7810-4545-A194-8191454552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FA38D647-DD6F-4901-A15F-AFD9F0A147F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4D113232-B99B-483D-B6DF-E209AE37DEA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6D338C7-3F23-4F10-B0A5-8B4B8A2BA99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C00C32C-7ED1-4DAF-A4CC-450BB5C252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54A182BB-2020-4275-8A73-DA0F81124A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DB33DF0-095A-424C-9EC5-F73305345A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E41BB7A-F996-46C8-9A91-F5FEE44C2C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983FBB33-EF26-427D-A8D8-2962D4701A31}"/>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1AEB2740-F1AA-4877-A7B7-E7D300BD4C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975D497B-8213-47E1-AC36-39F84DDC25A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B243EA7C-E70A-40DB-B63C-CE1EB32AD646}"/>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64799A16-A224-4DC3-9896-019BF3D1C0CC}"/>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2258D0E-92B1-4713-80DF-678EB052C588}"/>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980AFB29-2C66-4B90-9582-097D3B3917B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72A785E8-0F86-4D76-90AF-B2A19C4D6E86}"/>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6990CA18-DC6E-48AF-AF08-CAF946FA4B05}"/>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FECBC5E5-F526-4318-8F89-349BC50CE0E5}"/>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135D07F7-4C02-446B-A591-13E14366BC12}"/>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2C6D27F-9602-40E0-965B-16C2F128F9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7A42014-2B90-43AE-84F1-F1CD85AAC9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1D1E28D-9698-4B60-A728-0DCFFA8C48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50E6C70-8802-4917-AAC6-1FEA1C651F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9683BA3-F552-4FAD-809A-F0A454E3E8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131535</xdr:rowOff>
    </xdr:from>
    <xdr:to>
      <xdr:col>85</xdr:col>
      <xdr:colOff>177800</xdr:colOff>
      <xdr:row>42</xdr:row>
      <xdr:rowOff>61685</xdr:rowOff>
    </xdr:to>
    <xdr:sp macro="" textlink="">
      <xdr:nvSpPr>
        <xdr:cNvPr id="432" name="楕円 431">
          <a:extLst>
            <a:ext uri="{FF2B5EF4-FFF2-40B4-BE49-F238E27FC236}">
              <a16:creationId xmlns:a16="http://schemas.microsoft.com/office/drawing/2014/main" id="{4985CAFB-4487-42CE-912B-9B7372D27FB4}"/>
            </a:ext>
          </a:extLst>
        </xdr:cNvPr>
        <xdr:cNvSpPr/>
      </xdr:nvSpPr>
      <xdr:spPr>
        <a:xfrm>
          <a:off x="16268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46462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B4ECC9AD-5DBC-4272-BB37-4DDD472421A9}"/>
            </a:ext>
          </a:extLst>
        </xdr:cNvPr>
        <xdr:cNvSpPr txBox="1"/>
      </xdr:nvSpPr>
      <xdr:spPr>
        <a:xfrm>
          <a:off x="16357600" y="70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434" name="楕円 433">
          <a:extLst>
            <a:ext uri="{FF2B5EF4-FFF2-40B4-BE49-F238E27FC236}">
              <a16:creationId xmlns:a16="http://schemas.microsoft.com/office/drawing/2014/main" id="{CEF82141-F023-44B4-918E-E94090800449}"/>
            </a:ext>
          </a:extLst>
        </xdr:cNvPr>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10885</xdr:rowOff>
    </xdr:to>
    <xdr:cxnSp macro="">
      <xdr:nvCxnSpPr>
        <xdr:cNvPr id="435" name="直線コネクタ 434">
          <a:extLst>
            <a:ext uri="{FF2B5EF4-FFF2-40B4-BE49-F238E27FC236}">
              <a16:creationId xmlns:a16="http://schemas.microsoft.com/office/drawing/2014/main" id="{C0242FBD-8228-4416-A790-0AFC676526B6}"/>
            </a:ext>
          </a:extLst>
        </xdr:cNvPr>
        <xdr:cNvCxnSpPr/>
      </xdr:nvCxnSpPr>
      <xdr:spPr>
        <a:xfrm>
          <a:off x="15481300" y="71856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77651</xdr:rowOff>
    </xdr:from>
    <xdr:to>
      <xdr:col>76</xdr:col>
      <xdr:colOff>165100</xdr:colOff>
      <xdr:row>42</xdr:row>
      <xdr:rowOff>7801</xdr:rowOff>
    </xdr:to>
    <xdr:sp macro="" textlink="">
      <xdr:nvSpPr>
        <xdr:cNvPr id="436" name="楕円 435">
          <a:extLst>
            <a:ext uri="{FF2B5EF4-FFF2-40B4-BE49-F238E27FC236}">
              <a16:creationId xmlns:a16="http://schemas.microsoft.com/office/drawing/2014/main" id="{AB645882-094C-46AC-99D7-C84F219795F5}"/>
            </a:ext>
          </a:extLst>
        </xdr:cNvPr>
        <xdr:cNvSpPr/>
      </xdr:nvSpPr>
      <xdr:spPr>
        <a:xfrm>
          <a:off x="14541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128451</xdr:rowOff>
    </xdr:from>
    <xdr:to>
      <xdr:col>81</xdr:col>
      <xdr:colOff>50800</xdr:colOff>
      <xdr:row>41</xdr:row>
      <xdr:rowOff>156210</xdr:rowOff>
    </xdr:to>
    <xdr:cxnSp macro="">
      <xdr:nvCxnSpPr>
        <xdr:cNvPr id="437" name="直線コネクタ 436">
          <a:extLst>
            <a:ext uri="{FF2B5EF4-FFF2-40B4-BE49-F238E27FC236}">
              <a16:creationId xmlns:a16="http://schemas.microsoft.com/office/drawing/2014/main" id="{BD943172-8B4E-4795-AC50-FC2D9A03A5F8}"/>
            </a:ext>
          </a:extLst>
        </xdr:cNvPr>
        <xdr:cNvCxnSpPr/>
      </xdr:nvCxnSpPr>
      <xdr:spPr>
        <a:xfrm>
          <a:off x="14592300" y="71579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438" name="楕円 437">
          <a:extLst>
            <a:ext uri="{FF2B5EF4-FFF2-40B4-BE49-F238E27FC236}">
              <a16:creationId xmlns:a16="http://schemas.microsoft.com/office/drawing/2014/main" id="{916C19D4-A097-42DA-B043-54FE6BD6E6F5}"/>
            </a:ext>
          </a:extLst>
        </xdr:cNvPr>
        <xdr:cNvSpPr/>
      </xdr:nvSpPr>
      <xdr:spPr>
        <a:xfrm>
          <a:off x="1365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128451</xdr:rowOff>
    </xdr:to>
    <xdr:cxnSp macro="">
      <xdr:nvCxnSpPr>
        <xdr:cNvPr id="439" name="直線コネクタ 438">
          <a:extLst>
            <a:ext uri="{FF2B5EF4-FFF2-40B4-BE49-F238E27FC236}">
              <a16:creationId xmlns:a16="http://schemas.microsoft.com/office/drawing/2014/main" id="{E4E8E0C9-5EEC-409D-9CE3-E267F5B55F81}"/>
            </a:ext>
          </a:extLst>
        </xdr:cNvPr>
        <xdr:cNvCxnSpPr/>
      </xdr:nvCxnSpPr>
      <xdr:spPr>
        <a:xfrm>
          <a:off x="13703300" y="71268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440" name="楕円 439">
          <a:extLst>
            <a:ext uri="{FF2B5EF4-FFF2-40B4-BE49-F238E27FC236}">
              <a16:creationId xmlns:a16="http://schemas.microsoft.com/office/drawing/2014/main" id="{218DA17B-3FFA-4123-8159-9861AEFE9427}"/>
            </a:ext>
          </a:extLst>
        </xdr:cNvPr>
        <xdr:cNvSpPr/>
      </xdr:nvSpPr>
      <xdr:spPr>
        <a:xfrm>
          <a:off x="1276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58238</xdr:rowOff>
    </xdr:from>
    <xdr:to>
      <xdr:col>71</xdr:col>
      <xdr:colOff>177800</xdr:colOff>
      <xdr:row>41</xdr:row>
      <xdr:rowOff>97427</xdr:rowOff>
    </xdr:to>
    <xdr:cxnSp macro="">
      <xdr:nvCxnSpPr>
        <xdr:cNvPr id="441" name="直線コネクタ 440">
          <a:extLst>
            <a:ext uri="{FF2B5EF4-FFF2-40B4-BE49-F238E27FC236}">
              <a16:creationId xmlns:a16="http://schemas.microsoft.com/office/drawing/2014/main" id="{11AE4B57-88A1-4E94-8A36-D0A96544444F}"/>
            </a:ext>
          </a:extLst>
        </xdr:cNvPr>
        <xdr:cNvCxnSpPr/>
      </xdr:nvCxnSpPr>
      <xdr:spPr>
        <a:xfrm>
          <a:off x="12814300" y="7087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5040AA1-1CE2-48AD-8845-8F18FCC431BF}"/>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2EE596E4-E6E8-42CB-A056-59BEE233D0FF}"/>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B6A66B97-3036-462B-A221-A1AE35D01AC4}"/>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A7EC19AF-A7A1-4AED-BBB8-2D1DDF62FAF6}"/>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26687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9682B8E9-D8DA-4E90-864D-08716EB8B055}"/>
            </a:ext>
          </a:extLst>
        </xdr:cNvPr>
        <xdr:cNvSpPr txBox="1"/>
      </xdr:nvSpPr>
      <xdr:spPr>
        <a:xfrm>
          <a:off x="15266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170378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1775F20-41D3-47FA-94BF-501CD3A1A978}"/>
            </a:ext>
          </a:extLst>
        </xdr:cNvPr>
        <xdr:cNvSpPr txBox="1"/>
      </xdr:nvSpPr>
      <xdr:spPr>
        <a:xfrm>
          <a:off x="14389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15989D5-0F83-43D6-A221-1D17727D50DC}"/>
            </a:ext>
          </a:extLst>
        </xdr:cNvPr>
        <xdr:cNvSpPr txBox="1"/>
      </xdr:nvSpPr>
      <xdr:spPr>
        <a:xfrm>
          <a:off x="13500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B390C15C-09CB-460A-A3C7-6CD5F902FE23}"/>
            </a:ext>
          </a:extLst>
        </xdr:cNvPr>
        <xdr:cNvSpPr txBox="1"/>
      </xdr:nvSpPr>
      <xdr:spPr>
        <a:xfrm>
          <a:off x="12611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C005645-C689-494D-AEB5-6477F3BB30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AC127A8-ACD3-4A63-B30D-3B11864257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90FB4B5-B265-4E70-8C01-0C3AF8A5DA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4487C181-66FC-4E66-94C9-B24D63A664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B00305DF-0867-4673-8A37-92C4003856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3A6D5D6-D783-4A41-BDA7-869C829E62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6BE93FF-6CED-432D-81DC-70DFDAE8DA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33B336ED-198E-4A6C-A553-C51BD8E1C4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9E8C354-820B-448E-B597-CE9E719AE3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93E0257-3F35-4F6B-9EAA-00F36B28B6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1C61D3D0-11E4-4D4F-943D-3EA8693EC5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6CA45FA3-3B0D-4899-AB57-F4C3A71CDAE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E2C3193B-0510-4C26-A704-292F653A8C7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D88E4C7A-5235-48A1-8CB9-4848B88BE12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7D4140ED-785E-4AFE-BC51-2AF8FDDA6A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9D533E1E-D912-4184-A594-71B04421799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E711523B-84F5-4FC6-90C6-F566A350E0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FE555D2E-3342-4ABF-A3F9-CAA557A5200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22D25983-1C46-4357-9F71-286CE64C65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F6151E3A-59F5-447C-A0FB-C78CCECAC05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EF06AED7-A15D-442C-ABB0-B70912C28B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05840D7F-77EF-4A2A-ADAE-149CCDA71585}"/>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92A91DE-D3C1-42C7-AFFF-09ACCBD3F609}"/>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193D2A03-5B4F-4907-B065-092B3DD3B2B7}"/>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3AA73A4-3DBF-4A40-826C-B02614060898}"/>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ADED345A-F0FC-4A42-A5B1-1BC16B88FC22}"/>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2A3CBDD2-AAB7-4883-BC27-D3F3B6E18E22}"/>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71E63F32-29FB-4F46-B5BA-99981A164B54}"/>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104849BC-CA5B-4770-919D-4916A2AEB346}"/>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B7A4EB44-B017-46E4-BC19-D55FBCFD2093}"/>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48B8456C-42D0-435B-9CD5-E5F19DBE79C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8746BDE2-9FAD-4CAD-8744-CD2AFEF9514B}"/>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EEAF8F6-0E76-41C8-8FDE-3F684CD5B5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CD49900-529C-4FAD-AF1F-E766C9F49B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BDE60A9-5A6F-423E-A177-91AE913880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079539F-049C-4381-9299-7C3C0B8C9B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CBAC33-0BF7-47F3-AB84-5BA6831D12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7" name="楕円 486">
          <a:extLst>
            <a:ext uri="{FF2B5EF4-FFF2-40B4-BE49-F238E27FC236}">
              <a16:creationId xmlns:a16="http://schemas.microsoft.com/office/drawing/2014/main" id="{00E66F52-2F05-4393-9A33-D8FC4A0B6515}"/>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3038D278-DD6E-43CE-9BD2-07A474B26217}"/>
            </a:ext>
          </a:extLst>
        </xdr:cNvPr>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89" name="楕円 488">
          <a:extLst>
            <a:ext uri="{FF2B5EF4-FFF2-40B4-BE49-F238E27FC236}">
              <a16:creationId xmlns:a16="http://schemas.microsoft.com/office/drawing/2014/main" id="{10B797D2-871F-40BA-93C0-74DB023CA5F4}"/>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762</xdr:rowOff>
    </xdr:to>
    <xdr:cxnSp macro="">
      <xdr:nvCxnSpPr>
        <xdr:cNvPr id="490" name="直線コネクタ 489">
          <a:extLst>
            <a:ext uri="{FF2B5EF4-FFF2-40B4-BE49-F238E27FC236}">
              <a16:creationId xmlns:a16="http://schemas.microsoft.com/office/drawing/2014/main" id="{C315257F-A4F5-4F18-988B-7BF333DBB7D4}"/>
            </a:ext>
          </a:extLst>
        </xdr:cNvPr>
        <xdr:cNvCxnSpPr/>
      </xdr:nvCxnSpPr>
      <xdr:spPr>
        <a:xfrm flipV="1">
          <a:off x="21323300" y="7025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91" name="楕円 490">
          <a:extLst>
            <a:ext uri="{FF2B5EF4-FFF2-40B4-BE49-F238E27FC236}">
              <a16:creationId xmlns:a16="http://schemas.microsoft.com/office/drawing/2014/main" id="{102AA928-DE76-4E3D-A26C-574F1A6DCE53}"/>
            </a:ext>
          </a:extLst>
        </xdr:cNvPr>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3048</xdr:rowOff>
    </xdr:to>
    <xdr:cxnSp macro="">
      <xdr:nvCxnSpPr>
        <xdr:cNvPr id="492" name="直線コネクタ 491">
          <a:extLst>
            <a:ext uri="{FF2B5EF4-FFF2-40B4-BE49-F238E27FC236}">
              <a16:creationId xmlns:a16="http://schemas.microsoft.com/office/drawing/2014/main" id="{D2A96C23-5E39-43E3-9558-23B4F5FF9F68}"/>
            </a:ext>
          </a:extLst>
        </xdr:cNvPr>
        <xdr:cNvCxnSpPr/>
      </xdr:nvCxnSpPr>
      <xdr:spPr>
        <a:xfrm flipV="1">
          <a:off x="20434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93" name="楕円 492">
          <a:extLst>
            <a:ext uri="{FF2B5EF4-FFF2-40B4-BE49-F238E27FC236}">
              <a16:creationId xmlns:a16="http://schemas.microsoft.com/office/drawing/2014/main" id="{1548E962-F1D5-409C-B2E9-C1EDB54A0CBD}"/>
            </a:ext>
          </a:extLst>
        </xdr:cNvPr>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5334</xdr:rowOff>
    </xdr:to>
    <xdr:cxnSp macro="">
      <xdr:nvCxnSpPr>
        <xdr:cNvPr id="494" name="直線コネクタ 493">
          <a:extLst>
            <a:ext uri="{FF2B5EF4-FFF2-40B4-BE49-F238E27FC236}">
              <a16:creationId xmlns:a16="http://schemas.microsoft.com/office/drawing/2014/main" id="{0AFE33D8-0086-44B1-91DC-73688626D6C7}"/>
            </a:ext>
          </a:extLst>
        </xdr:cNvPr>
        <xdr:cNvCxnSpPr/>
      </xdr:nvCxnSpPr>
      <xdr:spPr>
        <a:xfrm flipV="1">
          <a:off x="19545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130556</xdr:rowOff>
    </xdr:from>
    <xdr:to>
      <xdr:col>98</xdr:col>
      <xdr:colOff>38100</xdr:colOff>
      <xdr:row>41</xdr:row>
      <xdr:rowOff>60706</xdr:rowOff>
    </xdr:to>
    <xdr:sp macro="" textlink="">
      <xdr:nvSpPr>
        <xdr:cNvPr id="495" name="楕円 494">
          <a:extLst>
            <a:ext uri="{FF2B5EF4-FFF2-40B4-BE49-F238E27FC236}">
              <a16:creationId xmlns:a16="http://schemas.microsoft.com/office/drawing/2014/main" id="{C8388D45-913D-425D-9179-1ECE5A00F396}"/>
            </a:ext>
          </a:extLst>
        </xdr:cNvPr>
        <xdr:cNvSpPr/>
      </xdr:nvSpPr>
      <xdr:spPr>
        <a:xfrm>
          <a:off x="18605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9906</xdr:rowOff>
    </xdr:to>
    <xdr:cxnSp macro="">
      <xdr:nvCxnSpPr>
        <xdr:cNvPr id="496" name="直線コネクタ 495">
          <a:extLst>
            <a:ext uri="{FF2B5EF4-FFF2-40B4-BE49-F238E27FC236}">
              <a16:creationId xmlns:a16="http://schemas.microsoft.com/office/drawing/2014/main" id="{1A6B7F14-7689-471D-B042-17252271AFED}"/>
            </a:ext>
          </a:extLst>
        </xdr:cNvPr>
        <xdr:cNvCxnSpPr/>
      </xdr:nvCxnSpPr>
      <xdr:spPr>
        <a:xfrm flipV="1">
          <a:off x="18656300" y="703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CEF8BD7B-C2A4-4CA2-9DDE-F8C948045624}"/>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B8A63317-3CB3-40FC-A9F6-2836C2B8E347}"/>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F9A4ED00-5F1A-4027-8C1A-18CFEAAC11FD}"/>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443A5F0F-0776-444A-BAD5-6F7E709EADCE}"/>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A7DACDAD-0191-4367-BBA7-1F5387663F14}"/>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7C42CBC7-2AB3-4717-9E28-7A043E3E6DD1}"/>
            </a:ext>
          </a:extLst>
        </xdr:cNvPr>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EF55EA2-3DDF-4CDB-AE59-1532DD4D9E64}"/>
            </a:ext>
          </a:extLst>
        </xdr:cNvPr>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51833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A9641BB7-28EF-4155-8A96-294C0861ADC8}"/>
            </a:ext>
          </a:extLst>
        </xdr:cNvPr>
        <xdr:cNvSpPr txBox="1"/>
      </xdr:nvSpPr>
      <xdr:spPr>
        <a:xfrm>
          <a:off x="18421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3E280D95-A024-44CD-BB2D-CE88793105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4AF91E2-95F5-499A-9606-FEE4F791FB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DC80390-8B3B-4342-A88C-EDFBA99B0C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5E8E9674-5EC4-467B-857B-ED776E6EA2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F682275-1054-4FE8-AC13-DEE52DD9F2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67F111F9-2730-46D2-8B40-F4E431C355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B1DC73E-4729-4EA7-85BF-383B371E0A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23155CCD-3945-4E1C-A1B8-70588D44F1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20907F79-59B0-490B-9244-A9CBAE90C4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FB726041-EE0A-4079-A54B-1BFEBA270A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A1A76655-0D87-4957-AFE2-082EADF7D2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402881B9-1C0B-497A-B8E7-ECC7BA44A88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22FDBD34-470B-4610-A9D0-7C866D0BB54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D2528408-E7F5-4479-A675-BFB363A4C02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257ACC42-2B41-461F-8B90-DD1FECA460A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C424F837-6084-4535-AF94-676493F80BC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7FE8927B-A216-4B8B-A644-1477C942B42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605B1F52-A7EB-4BF1-A9B6-0497FBC20BE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BC6E311-2BE6-4D0C-AAA9-5A849E02CD2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2F302051-9731-4E48-8DC4-A869D3653C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62104D96-2E78-42BD-947F-44201A878D9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B5ECDDC1-8AEC-48FF-A3DA-211666A840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D630404F-EB30-4CAB-92F3-A2385435655C}"/>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C6486EDE-C5A8-4D37-88A8-33756EF05F69}"/>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BE7AC945-53F4-48CA-8162-B01D1B0D237B}"/>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2CBC20BE-6869-4414-850F-86566E449B2F}"/>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68A02D48-A56A-44D4-9B3F-4315F6DAF1D2}"/>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7AA5FA4C-1B02-40F8-876E-7284A1D22E0C}"/>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8F5A4BA7-82A6-4A65-B48D-8CA0F263C3A1}"/>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E0459AE0-EDDE-46C3-B199-D289D0AE399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68A12F05-CFB6-4401-941F-5831E1B99885}"/>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9E12C13E-F205-4C3B-9D79-20DFD61DC0DE}"/>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260FFEF5-F0CA-4219-8275-9A8E4F551008}"/>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15154E9-74D6-4139-B8E5-DD4F345BB5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2F675C1-B224-481A-BF27-03F8B1BF03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8579D45-745F-4302-BA9B-A1D9EFCCF5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9972955-D8C0-4CA9-8E4F-459ABE1426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4C99642-F802-4DD5-A06C-0AC2EBF752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543" name="楕円 542">
          <a:extLst>
            <a:ext uri="{FF2B5EF4-FFF2-40B4-BE49-F238E27FC236}">
              <a16:creationId xmlns:a16="http://schemas.microsoft.com/office/drawing/2014/main" id="{3DBC6B80-9838-4B82-9FFD-FADC3C072477}"/>
            </a:ext>
          </a:extLst>
        </xdr:cNvPr>
        <xdr:cNvSpPr/>
      </xdr:nvSpPr>
      <xdr:spPr>
        <a:xfrm>
          <a:off x="16268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8D3016F7-FD34-4B14-8E9B-B566E8DED715}"/>
            </a:ext>
          </a:extLst>
        </xdr:cNvPr>
        <xdr:cNvSpPr txBox="1"/>
      </xdr:nvSpPr>
      <xdr:spPr>
        <a:xfrm>
          <a:off x="16357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545" name="楕円 544">
          <a:extLst>
            <a:ext uri="{FF2B5EF4-FFF2-40B4-BE49-F238E27FC236}">
              <a16:creationId xmlns:a16="http://schemas.microsoft.com/office/drawing/2014/main" id="{5E935C25-ED30-4B88-949A-5619D83573A3}"/>
            </a:ext>
          </a:extLst>
        </xdr:cNvPr>
        <xdr:cNvSpPr/>
      </xdr:nvSpPr>
      <xdr:spPr>
        <a:xfrm>
          <a:off x="1543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86868</xdr:rowOff>
    </xdr:to>
    <xdr:cxnSp macro="">
      <xdr:nvCxnSpPr>
        <xdr:cNvPr id="546" name="直線コネクタ 545">
          <a:extLst>
            <a:ext uri="{FF2B5EF4-FFF2-40B4-BE49-F238E27FC236}">
              <a16:creationId xmlns:a16="http://schemas.microsoft.com/office/drawing/2014/main" id="{D5D40555-11C9-497A-9343-5D7A4646A991}"/>
            </a:ext>
          </a:extLst>
        </xdr:cNvPr>
        <xdr:cNvCxnSpPr/>
      </xdr:nvCxnSpPr>
      <xdr:spPr>
        <a:xfrm>
          <a:off x="15481300" y="103372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547" name="楕円 546">
          <a:extLst>
            <a:ext uri="{FF2B5EF4-FFF2-40B4-BE49-F238E27FC236}">
              <a16:creationId xmlns:a16="http://schemas.microsoft.com/office/drawing/2014/main" id="{548C2FC0-965A-452B-9F7D-E4C50211F4ED}"/>
            </a:ext>
          </a:extLst>
        </xdr:cNvPr>
        <xdr:cNvSpPr/>
      </xdr:nvSpPr>
      <xdr:spPr>
        <a:xfrm>
          <a:off x="14541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50292</xdr:rowOff>
    </xdr:to>
    <xdr:cxnSp macro="">
      <xdr:nvCxnSpPr>
        <xdr:cNvPr id="548" name="直線コネクタ 547">
          <a:extLst>
            <a:ext uri="{FF2B5EF4-FFF2-40B4-BE49-F238E27FC236}">
              <a16:creationId xmlns:a16="http://schemas.microsoft.com/office/drawing/2014/main" id="{09121E15-FD41-4861-A027-5F3509F10D5C}"/>
            </a:ext>
          </a:extLst>
        </xdr:cNvPr>
        <xdr:cNvCxnSpPr/>
      </xdr:nvCxnSpPr>
      <xdr:spPr>
        <a:xfrm>
          <a:off x="14592300" y="10300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49" name="楕円 548">
          <a:extLst>
            <a:ext uri="{FF2B5EF4-FFF2-40B4-BE49-F238E27FC236}">
              <a16:creationId xmlns:a16="http://schemas.microsoft.com/office/drawing/2014/main" id="{3CA4D17D-4428-45CC-BDEE-2FA4CF3D2B6B}"/>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13716</xdr:rowOff>
    </xdr:to>
    <xdr:cxnSp macro="">
      <xdr:nvCxnSpPr>
        <xdr:cNvPr id="550" name="直線コネクタ 549">
          <a:extLst>
            <a:ext uri="{FF2B5EF4-FFF2-40B4-BE49-F238E27FC236}">
              <a16:creationId xmlns:a16="http://schemas.microsoft.com/office/drawing/2014/main" id="{32F5D6B5-E90F-488F-ABD3-94B93A767A37}"/>
            </a:ext>
          </a:extLst>
        </xdr:cNvPr>
        <xdr:cNvCxnSpPr/>
      </xdr:nvCxnSpPr>
      <xdr:spPr>
        <a:xfrm>
          <a:off x="13703300" y="102412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1" name="楕円 550">
          <a:extLst>
            <a:ext uri="{FF2B5EF4-FFF2-40B4-BE49-F238E27FC236}">
              <a16:creationId xmlns:a16="http://schemas.microsoft.com/office/drawing/2014/main" id="{1B0A0A16-3293-42AF-A7EA-D46CDB5AD31E}"/>
            </a:ext>
          </a:extLst>
        </xdr:cNvPr>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125730</xdr:rowOff>
    </xdr:to>
    <xdr:cxnSp macro="">
      <xdr:nvCxnSpPr>
        <xdr:cNvPr id="552" name="直線コネクタ 551">
          <a:extLst>
            <a:ext uri="{FF2B5EF4-FFF2-40B4-BE49-F238E27FC236}">
              <a16:creationId xmlns:a16="http://schemas.microsoft.com/office/drawing/2014/main" id="{4D52AE1F-1F5C-47B8-8504-1AD9CFB5A9AE}"/>
            </a:ext>
          </a:extLst>
        </xdr:cNvPr>
        <xdr:cNvCxnSpPr/>
      </xdr:nvCxnSpPr>
      <xdr:spPr>
        <a:xfrm>
          <a:off x="12814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B523CDE9-2B67-4AD2-9DE8-FC0AF594476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49C16730-BB69-46FE-ADB0-D44C19A0CBE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7B53AF7F-596A-464F-9A1D-DFD2A00C7527}"/>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F647ED59-1A12-4F25-982A-DAA2EC605E21}"/>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92219</xdr:rowOff>
    </xdr:from>
    <xdr:ext cx="405111" cy="259045"/>
    <xdr:sp macro="" textlink="">
      <xdr:nvSpPr>
        <xdr:cNvPr id="557" name="n_1mainValue【学校施設】&#10;有形固定資産減価償却率">
          <a:extLst>
            <a:ext uri="{FF2B5EF4-FFF2-40B4-BE49-F238E27FC236}">
              <a16:creationId xmlns:a16="http://schemas.microsoft.com/office/drawing/2014/main" id="{F5DF3AC0-911F-4F34-A54D-53841F5CBA9A}"/>
            </a:ext>
          </a:extLst>
        </xdr:cNvPr>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558" name="n_2mainValue【学校施設】&#10;有形固定資産減価償却率">
          <a:extLst>
            <a:ext uri="{FF2B5EF4-FFF2-40B4-BE49-F238E27FC236}">
              <a16:creationId xmlns:a16="http://schemas.microsoft.com/office/drawing/2014/main" id="{EBB93E43-A596-4BCE-993C-EB14D89D6AA4}"/>
            </a:ext>
          </a:extLst>
        </xdr:cNvPr>
        <xdr:cNvSpPr txBox="1"/>
      </xdr:nvSpPr>
      <xdr:spPr>
        <a:xfrm>
          <a:off x="14389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59" name="n_3mainValue【学校施設】&#10;有形固定資産減価償却率">
          <a:extLst>
            <a:ext uri="{FF2B5EF4-FFF2-40B4-BE49-F238E27FC236}">
              <a16:creationId xmlns:a16="http://schemas.microsoft.com/office/drawing/2014/main" id="{B60A86F4-225C-4B55-AF7C-E6A7E020A803}"/>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0" name="n_4mainValue【学校施設】&#10;有形固定資産減価償却率">
          <a:extLst>
            <a:ext uri="{FF2B5EF4-FFF2-40B4-BE49-F238E27FC236}">
              <a16:creationId xmlns:a16="http://schemas.microsoft.com/office/drawing/2014/main" id="{F8C1E4A5-5BD6-4497-BB54-B51E558C6ED7}"/>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BACA5C7F-A55E-4B7C-9252-B19287E089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AF7C2BB3-6182-4226-9F93-B6FD0FC297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CAAAA0C8-68F7-4250-9312-D15C39DD84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E630FC42-A4EC-4BE0-B5A5-FABEAE5DE9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BC078D02-16D3-4AB2-B7E8-FAC0C5ADA0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B9EC6238-9955-4C03-A05B-2C55721884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63F7C7DA-1FFE-4DA6-BE8F-3FD6020BA3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AC32CA46-C2C9-4AA6-90C6-96F2260B4D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748EF104-732C-4827-B5EC-ACC56F15B6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B96FA9F3-A0FC-43EB-98A4-8B3C12C8F4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7C37E43F-91DB-48BE-9AE8-CE27D87BF88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57907B73-1F40-40DF-9605-58CB98D13D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C605C59A-7F00-4E13-8281-30A341F0683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D180920C-60C0-4B54-8523-55232D267F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BB94C61F-5DAE-468E-A305-65023E68CA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65BEA1B4-7FAD-47C0-BE8A-296AF8110D7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4593E799-E17E-4D37-972B-0B5F48DCD97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4803047A-5A90-4511-9863-E1D298A4F71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462C8473-D775-4708-B78B-91092B7FEB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1926ADC1-7069-42D4-987D-FF606F06994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54FD24F-99F0-49CE-8B4D-AD0F1A72ED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BE157A26-02A6-4815-99A2-7D053E48C2A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467BB35-46B6-40CB-9F0A-703154F09B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55965B68-0DC3-4916-BE64-1E494DBE14FA}"/>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66EDAF98-6F9B-4626-8B1B-B43ACCBEFEB7}"/>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B3EAEE9B-14DA-4BA8-824A-E5FBC9D8E774}"/>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E334F03C-3870-428E-9665-533C4454E77F}"/>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8ED5EF59-7275-4BC7-89AC-7EC1C0223B44}"/>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E257694E-3849-4395-A380-DB013A3B77F4}"/>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3AB8A4B1-7CD7-470C-99AD-1D87E444DF91}"/>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D8A208E-EBF4-4F28-9B2B-21D309ABB28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4A3B0563-2A68-41F1-87DC-5DD73E792E52}"/>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2CF1985B-2D2B-44D4-B55A-129CB5F2730C}"/>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8817CFCB-AB3C-4924-ACAF-B2A48D4FA444}"/>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5ACDB22-329D-495C-9F0F-85F2A0A4F7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E7DDFEE-0460-41F4-825E-1C4772420B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4C63027-E5D7-47F3-903E-19DED70DD9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234C4CD-EEA6-410A-836E-3CFC2F9DCC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4F7FC6E-B1D4-423A-8616-A9C844C517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107506</xdr:rowOff>
    </xdr:from>
    <xdr:to>
      <xdr:col>116</xdr:col>
      <xdr:colOff>114300</xdr:colOff>
      <xdr:row>61</xdr:row>
      <xdr:rowOff>37656</xdr:rowOff>
    </xdr:to>
    <xdr:sp macro="" textlink="">
      <xdr:nvSpPr>
        <xdr:cNvPr id="600" name="楕円 599">
          <a:extLst>
            <a:ext uri="{FF2B5EF4-FFF2-40B4-BE49-F238E27FC236}">
              <a16:creationId xmlns:a16="http://schemas.microsoft.com/office/drawing/2014/main" id="{D0B6AAE1-2D0E-404C-9680-6A0D84151846}"/>
            </a:ext>
          </a:extLst>
        </xdr:cNvPr>
        <xdr:cNvSpPr/>
      </xdr:nvSpPr>
      <xdr:spPr>
        <a:xfrm>
          <a:off x="221107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130383</xdr:rowOff>
    </xdr:from>
    <xdr:ext cx="469744" cy="259045"/>
    <xdr:sp macro="" textlink="">
      <xdr:nvSpPr>
        <xdr:cNvPr id="601" name="【学校施設】&#10;一人当たり面積該当値テキスト">
          <a:extLst>
            <a:ext uri="{FF2B5EF4-FFF2-40B4-BE49-F238E27FC236}">
              <a16:creationId xmlns:a16="http://schemas.microsoft.com/office/drawing/2014/main" id="{6D425CE1-8C15-473F-AF5A-CCE8668C98A4}"/>
            </a:ext>
          </a:extLst>
        </xdr:cNvPr>
        <xdr:cNvSpPr txBox="1"/>
      </xdr:nvSpPr>
      <xdr:spPr>
        <a:xfrm>
          <a:off x="22199600" y="1024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121412</xdr:rowOff>
    </xdr:from>
    <xdr:to>
      <xdr:col>112</xdr:col>
      <xdr:colOff>38100</xdr:colOff>
      <xdr:row>61</xdr:row>
      <xdr:rowOff>51562</xdr:rowOff>
    </xdr:to>
    <xdr:sp macro="" textlink="">
      <xdr:nvSpPr>
        <xdr:cNvPr id="602" name="楕円 601">
          <a:extLst>
            <a:ext uri="{FF2B5EF4-FFF2-40B4-BE49-F238E27FC236}">
              <a16:creationId xmlns:a16="http://schemas.microsoft.com/office/drawing/2014/main" id="{4B5593F6-65AE-4074-B9CD-DD5B62CB0D6E}"/>
            </a:ext>
          </a:extLst>
        </xdr:cNvPr>
        <xdr:cNvSpPr/>
      </xdr:nvSpPr>
      <xdr:spPr>
        <a:xfrm>
          <a:off x="21272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158306</xdr:rowOff>
    </xdr:from>
    <xdr:to>
      <xdr:col>116</xdr:col>
      <xdr:colOff>63500</xdr:colOff>
      <xdr:row>61</xdr:row>
      <xdr:rowOff>762</xdr:rowOff>
    </xdr:to>
    <xdr:cxnSp macro="">
      <xdr:nvCxnSpPr>
        <xdr:cNvPr id="603" name="直線コネクタ 602">
          <a:extLst>
            <a:ext uri="{FF2B5EF4-FFF2-40B4-BE49-F238E27FC236}">
              <a16:creationId xmlns:a16="http://schemas.microsoft.com/office/drawing/2014/main" id="{F3C1B8B4-4833-4340-9E7C-CC47BC4BAFA9}"/>
            </a:ext>
          </a:extLst>
        </xdr:cNvPr>
        <xdr:cNvCxnSpPr/>
      </xdr:nvCxnSpPr>
      <xdr:spPr>
        <a:xfrm flipV="1">
          <a:off x="21323300" y="10445306"/>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04" name="楕円 603">
          <a:extLst>
            <a:ext uri="{FF2B5EF4-FFF2-40B4-BE49-F238E27FC236}">
              <a16:creationId xmlns:a16="http://schemas.microsoft.com/office/drawing/2014/main" id="{747588C5-4653-4CC0-877E-B1266CD742E6}"/>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xdr:rowOff>
    </xdr:from>
    <xdr:to>
      <xdr:col>111</xdr:col>
      <xdr:colOff>177800</xdr:colOff>
      <xdr:row>61</xdr:row>
      <xdr:rowOff>11430</xdr:rowOff>
    </xdr:to>
    <xdr:cxnSp macro="">
      <xdr:nvCxnSpPr>
        <xdr:cNvPr id="605" name="直線コネクタ 604">
          <a:extLst>
            <a:ext uri="{FF2B5EF4-FFF2-40B4-BE49-F238E27FC236}">
              <a16:creationId xmlns:a16="http://schemas.microsoft.com/office/drawing/2014/main" id="{7FEB4FB1-4850-4086-88B7-41C6B1E29D06}"/>
            </a:ext>
          </a:extLst>
        </xdr:cNvPr>
        <xdr:cNvCxnSpPr/>
      </xdr:nvCxnSpPr>
      <xdr:spPr>
        <a:xfrm flipV="1">
          <a:off x="20434300" y="1045921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131508</xdr:rowOff>
    </xdr:from>
    <xdr:to>
      <xdr:col>102</xdr:col>
      <xdr:colOff>165100</xdr:colOff>
      <xdr:row>61</xdr:row>
      <xdr:rowOff>61658</xdr:rowOff>
    </xdr:to>
    <xdr:sp macro="" textlink="">
      <xdr:nvSpPr>
        <xdr:cNvPr id="606" name="楕円 605">
          <a:extLst>
            <a:ext uri="{FF2B5EF4-FFF2-40B4-BE49-F238E27FC236}">
              <a16:creationId xmlns:a16="http://schemas.microsoft.com/office/drawing/2014/main" id="{94BBCC52-D5DF-458A-ABAC-BE98585E0C34}"/>
            </a:ext>
          </a:extLst>
        </xdr:cNvPr>
        <xdr:cNvSpPr/>
      </xdr:nvSpPr>
      <xdr:spPr>
        <a:xfrm>
          <a:off x="19494500" y="104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10858</xdr:rowOff>
    </xdr:from>
    <xdr:to>
      <xdr:col>107</xdr:col>
      <xdr:colOff>50800</xdr:colOff>
      <xdr:row>61</xdr:row>
      <xdr:rowOff>11430</xdr:rowOff>
    </xdr:to>
    <xdr:cxnSp macro="">
      <xdr:nvCxnSpPr>
        <xdr:cNvPr id="607" name="直線コネクタ 606">
          <a:extLst>
            <a:ext uri="{FF2B5EF4-FFF2-40B4-BE49-F238E27FC236}">
              <a16:creationId xmlns:a16="http://schemas.microsoft.com/office/drawing/2014/main" id="{4606CC17-E0B0-439E-B69F-FD8BB8860D9E}"/>
            </a:ext>
          </a:extLst>
        </xdr:cNvPr>
        <xdr:cNvCxnSpPr/>
      </xdr:nvCxnSpPr>
      <xdr:spPr>
        <a:xfrm>
          <a:off x="19545300" y="1046930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145796</xdr:rowOff>
    </xdr:from>
    <xdr:to>
      <xdr:col>98</xdr:col>
      <xdr:colOff>38100</xdr:colOff>
      <xdr:row>61</xdr:row>
      <xdr:rowOff>75946</xdr:rowOff>
    </xdr:to>
    <xdr:sp macro="" textlink="">
      <xdr:nvSpPr>
        <xdr:cNvPr id="608" name="楕円 607">
          <a:extLst>
            <a:ext uri="{FF2B5EF4-FFF2-40B4-BE49-F238E27FC236}">
              <a16:creationId xmlns:a16="http://schemas.microsoft.com/office/drawing/2014/main" id="{ACF6FF70-6FB2-4F7B-A4A3-776769991C6D}"/>
            </a:ext>
          </a:extLst>
        </xdr:cNvPr>
        <xdr:cNvSpPr/>
      </xdr:nvSpPr>
      <xdr:spPr>
        <a:xfrm>
          <a:off x="18605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10858</xdr:rowOff>
    </xdr:from>
    <xdr:to>
      <xdr:col>102</xdr:col>
      <xdr:colOff>114300</xdr:colOff>
      <xdr:row>61</xdr:row>
      <xdr:rowOff>25146</xdr:rowOff>
    </xdr:to>
    <xdr:cxnSp macro="">
      <xdr:nvCxnSpPr>
        <xdr:cNvPr id="609" name="直線コネクタ 608">
          <a:extLst>
            <a:ext uri="{FF2B5EF4-FFF2-40B4-BE49-F238E27FC236}">
              <a16:creationId xmlns:a16="http://schemas.microsoft.com/office/drawing/2014/main" id="{8A43B62F-C2C4-476C-AC95-2437A3C707FC}"/>
            </a:ext>
          </a:extLst>
        </xdr:cNvPr>
        <xdr:cNvCxnSpPr/>
      </xdr:nvCxnSpPr>
      <xdr:spPr>
        <a:xfrm flipV="1">
          <a:off x="18656300" y="1046930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386E865D-6F57-4A63-9313-139024E60621}"/>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5E27E021-616A-45D4-B063-E1864B9B9B55}"/>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3BA60FA1-1608-41CA-8935-AE22C6883E14}"/>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731745FA-BF46-46B6-A1BD-C3BD57008AA9}"/>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68089</xdr:rowOff>
    </xdr:from>
    <xdr:ext cx="469744" cy="259045"/>
    <xdr:sp macro="" textlink="">
      <xdr:nvSpPr>
        <xdr:cNvPr id="614" name="n_1mainValue【学校施設】&#10;一人当たり面積">
          <a:extLst>
            <a:ext uri="{FF2B5EF4-FFF2-40B4-BE49-F238E27FC236}">
              <a16:creationId xmlns:a16="http://schemas.microsoft.com/office/drawing/2014/main" id="{DD6DB52F-F844-4819-A879-7FACBAAEC1D2}"/>
            </a:ext>
          </a:extLst>
        </xdr:cNvPr>
        <xdr:cNvSpPr txBox="1"/>
      </xdr:nvSpPr>
      <xdr:spPr>
        <a:xfrm>
          <a:off x="210757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15" name="n_2mainValue【学校施設】&#10;一人当たり面積">
          <a:extLst>
            <a:ext uri="{FF2B5EF4-FFF2-40B4-BE49-F238E27FC236}">
              <a16:creationId xmlns:a16="http://schemas.microsoft.com/office/drawing/2014/main" id="{86BAD46B-F811-4A01-B44C-5F8760FAAD80}"/>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78185</xdr:rowOff>
    </xdr:from>
    <xdr:ext cx="469744" cy="259045"/>
    <xdr:sp macro="" textlink="">
      <xdr:nvSpPr>
        <xdr:cNvPr id="616" name="n_3mainValue【学校施設】&#10;一人当たり面積">
          <a:extLst>
            <a:ext uri="{FF2B5EF4-FFF2-40B4-BE49-F238E27FC236}">
              <a16:creationId xmlns:a16="http://schemas.microsoft.com/office/drawing/2014/main" id="{8B245EE6-5EA3-46C8-8A13-0361CCFF8C72}"/>
            </a:ext>
          </a:extLst>
        </xdr:cNvPr>
        <xdr:cNvSpPr txBox="1"/>
      </xdr:nvSpPr>
      <xdr:spPr>
        <a:xfrm>
          <a:off x="19310427" y="101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92473</xdr:rowOff>
    </xdr:from>
    <xdr:ext cx="469744" cy="259045"/>
    <xdr:sp macro="" textlink="">
      <xdr:nvSpPr>
        <xdr:cNvPr id="617" name="n_4mainValue【学校施設】&#10;一人当たり面積">
          <a:extLst>
            <a:ext uri="{FF2B5EF4-FFF2-40B4-BE49-F238E27FC236}">
              <a16:creationId xmlns:a16="http://schemas.microsoft.com/office/drawing/2014/main" id="{1CE76E10-0249-4614-BDA5-68BB9CB6F141}"/>
            </a:ext>
          </a:extLst>
        </xdr:cNvPr>
        <xdr:cNvSpPr txBox="1"/>
      </xdr:nvSpPr>
      <xdr:spPr>
        <a:xfrm>
          <a:off x="18421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458AD2E-877B-4378-9EEC-6B2399BA9F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052E8BB-DD26-4BD4-9D17-8AECC975CE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8AC3D32-C0B5-4081-B775-51969F87FE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0D4E1FD-C7F1-42BB-9DE6-4BDAFC3E5D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44024CA-78BD-4352-9382-0EDA0304E0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EC77E96-3DE4-4EDB-9456-3E5A65242A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D9A3211-3B09-4F20-8414-B700493A5B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B1A9ED7-5739-4595-8EAF-C62AEF96408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66A1B2A-EF34-41C0-99B6-46E7A61E7A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7F2C1F82-84BF-4D82-AD6B-6596B8335C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394FA991-A7AF-45B8-B00C-8A68AB9AF0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5193DB62-5E92-43D8-8533-E777F00A4C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56F3783-5F34-49A8-B72F-2D318011D8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8D8A0A73-6AC2-4866-968A-BD5F8B89F7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53395890-913C-4A1D-8203-D895B37C17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97C8DF9F-A019-43E1-B752-7DCA8A626D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27AB6B16-3EC3-42BF-A5A3-7CDD61539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204CB69A-BEDD-4A15-95C3-3CA7246DBC7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573069F4-5B3B-4BE7-BFCD-D8DAFB507B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5854BA8E-F46A-462F-9355-796164DE67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D3FFD3D5-D301-430B-BA89-276D9E558F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DB40EBD4-41A7-499F-AC1A-758FBD6330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22CAD46-472E-44C7-9F5A-2204FCD571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75D89E24-2CDA-448C-A99D-D1652127DD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A80B328D-0189-4AD7-B05D-2548D1B412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910C2BB2-F693-4232-8460-5F59970D20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593CA66-94B5-46D1-858C-704012DF1F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14F4FA7E-3725-4E79-B45A-03EBC98EB9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6EB59BFF-70DA-4F17-8E62-6E0D23DFA27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6CCB5978-9AE9-47B0-90DF-16673567519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75E7235E-4D3E-4BB6-A3AD-34B1AB6A115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95CF7FF2-CC7D-4064-87E3-3B52DFB1DD9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C5B6C1FB-05FB-46F4-B077-34D2AD840BD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7D430F3B-9A10-4A19-BF1C-DBDA69E54C1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87FF39A6-3BAF-4636-83EE-BE0D8284DAE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5B818148-8293-4DFA-A22A-8E383CA73E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AE0B8078-8224-4996-B510-3975F196757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D2D41E5-294C-4BC8-98B0-197412952B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68E8C2BC-991F-4EA2-855D-D6062EA592F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FD823195-B17F-4B49-91D9-C6054EE687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AB6BF334-570C-41B9-BDE7-7A97383E09C6}"/>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E8312D18-2792-4F94-9551-23FC9E1AD5F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4490732-2675-466C-A934-C60C65CE726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B70F476B-8F95-4D46-BFFF-3E609ACC5E55}"/>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0D1F5BF6-B85B-45B9-B269-676192CA1403}"/>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8E8E84AA-3859-4AA6-BE8C-F617D3AC724A}"/>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8B1CBFAE-FA17-4783-B082-F865621B23C7}"/>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6F73B7D5-DF7D-45F8-9E91-6E77B78D17C7}"/>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C3669D0B-F484-432B-9175-EC8F94F66691}"/>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0950FD3F-A4DE-47A1-93D4-4BFA32C81322}"/>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E8218CA3-2255-4536-BA3A-8227A5CDC882}"/>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2168FE26-E24D-4791-8F1E-FAE2785AB5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4449E10-2707-4668-B519-A0E2E7500D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8810A2E-08CB-4D2F-A403-7811244BE6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E4559F4-087F-47E6-85D1-8BBE4F2E84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268319E-A64E-47C2-A5F2-FAC51EBC95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156845</xdr:rowOff>
    </xdr:from>
    <xdr:to>
      <xdr:col>85</xdr:col>
      <xdr:colOff>177800</xdr:colOff>
      <xdr:row>108</xdr:row>
      <xdr:rowOff>86995</xdr:rowOff>
    </xdr:to>
    <xdr:sp macro="" textlink="">
      <xdr:nvSpPr>
        <xdr:cNvPr id="674" name="楕円 673">
          <a:extLst>
            <a:ext uri="{FF2B5EF4-FFF2-40B4-BE49-F238E27FC236}">
              <a16:creationId xmlns:a16="http://schemas.microsoft.com/office/drawing/2014/main" id="{11534656-8386-4420-AC90-DF72E134EDC7}"/>
            </a:ext>
          </a:extLst>
        </xdr:cNvPr>
        <xdr:cNvSpPr/>
      </xdr:nvSpPr>
      <xdr:spPr>
        <a:xfrm>
          <a:off x="16268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71772</xdr:rowOff>
    </xdr:from>
    <xdr:ext cx="405111" cy="259045"/>
    <xdr:sp macro="" textlink="">
      <xdr:nvSpPr>
        <xdr:cNvPr id="675" name="【公民館】&#10;有形固定資産減価償却率該当値テキスト">
          <a:extLst>
            <a:ext uri="{FF2B5EF4-FFF2-40B4-BE49-F238E27FC236}">
              <a16:creationId xmlns:a16="http://schemas.microsoft.com/office/drawing/2014/main" id="{DA724C1F-4B6E-4945-8B4B-25AF0717D72F}"/>
            </a:ext>
          </a:extLst>
        </xdr:cNvPr>
        <xdr:cNvSpPr txBox="1"/>
      </xdr:nvSpPr>
      <xdr:spPr>
        <a:xfrm>
          <a:off x="16357600" y="184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133986</xdr:rowOff>
    </xdr:from>
    <xdr:to>
      <xdr:col>81</xdr:col>
      <xdr:colOff>101600</xdr:colOff>
      <xdr:row>108</xdr:row>
      <xdr:rowOff>64136</xdr:rowOff>
    </xdr:to>
    <xdr:sp macro="" textlink="">
      <xdr:nvSpPr>
        <xdr:cNvPr id="676" name="楕円 675">
          <a:extLst>
            <a:ext uri="{FF2B5EF4-FFF2-40B4-BE49-F238E27FC236}">
              <a16:creationId xmlns:a16="http://schemas.microsoft.com/office/drawing/2014/main" id="{57313689-320C-478F-BFE8-3100714EDE94}"/>
            </a:ext>
          </a:extLst>
        </xdr:cNvPr>
        <xdr:cNvSpPr/>
      </xdr:nvSpPr>
      <xdr:spPr>
        <a:xfrm>
          <a:off x="1543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13336</xdr:rowOff>
    </xdr:from>
    <xdr:to>
      <xdr:col>85</xdr:col>
      <xdr:colOff>127000</xdr:colOff>
      <xdr:row>108</xdr:row>
      <xdr:rowOff>36195</xdr:rowOff>
    </xdr:to>
    <xdr:cxnSp macro="">
      <xdr:nvCxnSpPr>
        <xdr:cNvPr id="677" name="直線コネクタ 676">
          <a:extLst>
            <a:ext uri="{FF2B5EF4-FFF2-40B4-BE49-F238E27FC236}">
              <a16:creationId xmlns:a16="http://schemas.microsoft.com/office/drawing/2014/main" id="{BF0A766E-2596-4E65-9675-134AA5CDD627}"/>
            </a:ext>
          </a:extLst>
        </xdr:cNvPr>
        <xdr:cNvCxnSpPr/>
      </xdr:nvCxnSpPr>
      <xdr:spPr>
        <a:xfrm>
          <a:off x="15481300" y="185299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122555</xdr:rowOff>
    </xdr:from>
    <xdr:to>
      <xdr:col>76</xdr:col>
      <xdr:colOff>165100</xdr:colOff>
      <xdr:row>108</xdr:row>
      <xdr:rowOff>52705</xdr:rowOff>
    </xdr:to>
    <xdr:sp macro="" textlink="">
      <xdr:nvSpPr>
        <xdr:cNvPr id="678" name="楕円 677">
          <a:extLst>
            <a:ext uri="{FF2B5EF4-FFF2-40B4-BE49-F238E27FC236}">
              <a16:creationId xmlns:a16="http://schemas.microsoft.com/office/drawing/2014/main" id="{B3F7CE73-D348-4CCE-8368-8E509EFF0720}"/>
            </a:ext>
          </a:extLst>
        </xdr:cNvPr>
        <xdr:cNvSpPr/>
      </xdr:nvSpPr>
      <xdr:spPr>
        <a:xfrm>
          <a:off x="14541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xdr:rowOff>
    </xdr:from>
    <xdr:to>
      <xdr:col>81</xdr:col>
      <xdr:colOff>50800</xdr:colOff>
      <xdr:row>108</xdr:row>
      <xdr:rowOff>13336</xdr:rowOff>
    </xdr:to>
    <xdr:cxnSp macro="">
      <xdr:nvCxnSpPr>
        <xdr:cNvPr id="679" name="直線コネクタ 678">
          <a:extLst>
            <a:ext uri="{FF2B5EF4-FFF2-40B4-BE49-F238E27FC236}">
              <a16:creationId xmlns:a16="http://schemas.microsoft.com/office/drawing/2014/main" id="{E275F416-6072-4195-B6AA-59C078A05404}"/>
            </a:ext>
          </a:extLst>
        </xdr:cNvPr>
        <xdr:cNvCxnSpPr/>
      </xdr:nvCxnSpPr>
      <xdr:spPr>
        <a:xfrm>
          <a:off x="14592300" y="185185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92075</xdr:rowOff>
    </xdr:from>
    <xdr:to>
      <xdr:col>72</xdr:col>
      <xdr:colOff>38100</xdr:colOff>
      <xdr:row>108</xdr:row>
      <xdr:rowOff>22225</xdr:rowOff>
    </xdr:to>
    <xdr:sp macro="" textlink="">
      <xdr:nvSpPr>
        <xdr:cNvPr id="680" name="楕円 679">
          <a:extLst>
            <a:ext uri="{FF2B5EF4-FFF2-40B4-BE49-F238E27FC236}">
              <a16:creationId xmlns:a16="http://schemas.microsoft.com/office/drawing/2014/main" id="{040779D7-3DEA-4EF3-9279-69E9F7FFD1E1}"/>
            </a:ext>
          </a:extLst>
        </xdr:cNvPr>
        <xdr:cNvSpPr/>
      </xdr:nvSpPr>
      <xdr:spPr>
        <a:xfrm>
          <a:off x="13652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142875</xdr:rowOff>
    </xdr:from>
    <xdr:to>
      <xdr:col>76</xdr:col>
      <xdr:colOff>114300</xdr:colOff>
      <xdr:row>108</xdr:row>
      <xdr:rowOff>1905</xdr:rowOff>
    </xdr:to>
    <xdr:cxnSp macro="">
      <xdr:nvCxnSpPr>
        <xdr:cNvPr id="681" name="直線コネクタ 680">
          <a:extLst>
            <a:ext uri="{FF2B5EF4-FFF2-40B4-BE49-F238E27FC236}">
              <a16:creationId xmlns:a16="http://schemas.microsoft.com/office/drawing/2014/main" id="{B7A0598D-4EAE-4E48-8238-A70F07D69B91}"/>
            </a:ext>
          </a:extLst>
        </xdr:cNvPr>
        <xdr:cNvCxnSpPr/>
      </xdr:nvCxnSpPr>
      <xdr:spPr>
        <a:xfrm>
          <a:off x="13703300" y="18488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61595</xdr:rowOff>
    </xdr:from>
    <xdr:to>
      <xdr:col>67</xdr:col>
      <xdr:colOff>101600</xdr:colOff>
      <xdr:row>107</xdr:row>
      <xdr:rowOff>163195</xdr:rowOff>
    </xdr:to>
    <xdr:sp macro="" textlink="">
      <xdr:nvSpPr>
        <xdr:cNvPr id="682" name="楕円 681">
          <a:extLst>
            <a:ext uri="{FF2B5EF4-FFF2-40B4-BE49-F238E27FC236}">
              <a16:creationId xmlns:a16="http://schemas.microsoft.com/office/drawing/2014/main" id="{63CF0907-D263-4D4E-BA85-727A131FBB0C}"/>
            </a:ext>
          </a:extLst>
        </xdr:cNvPr>
        <xdr:cNvSpPr/>
      </xdr:nvSpPr>
      <xdr:spPr>
        <a:xfrm>
          <a:off x="12763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112395</xdr:rowOff>
    </xdr:from>
    <xdr:to>
      <xdr:col>71</xdr:col>
      <xdr:colOff>177800</xdr:colOff>
      <xdr:row>107</xdr:row>
      <xdr:rowOff>142875</xdr:rowOff>
    </xdr:to>
    <xdr:cxnSp macro="">
      <xdr:nvCxnSpPr>
        <xdr:cNvPr id="683" name="直線コネクタ 682">
          <a:extLst>
            <a:ext uri="{FF2B5EF4-FFF2-40B4-BE49-F238E27FC236}">
              <a16:creationId xmlns:a16="http://schemas.microsoft.com/office/drawing/2014/main" id="{556D688F-00B7-4121-A0AB-36C2A47A8319}"/>
            </a:ext>
          </a:extLst>
        </xdr:cNvPr>
        <xdr:cNvCxnSpPr/>
      </xdr:nvCxnSpPr>
      <xdr:spPr>
        <a:xfrm>
          <a:off x="12814300" y="18457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BD8A1EBC-93EB-48DF-8891-A091E687998A}"/>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FD3E14F6-0B4A-460C-9900-ABABF9743A4F}"/>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a:extLst>
            <a:ext uri="{FF2B5EF4-FFF2-40B4-BE49-F238E27FC236}">
              <a16:creationId xmlns:a16="http://schemas.microsoft.com/office/drawing/2014/main" id="{06F41D7D-2E4E-455B-8EB8-5A6D66443F43}"/>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B08E8AEB-6E25-44F5-AA18-DCC3B42B52A6}"/>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55263</xdr:rowOff>
    </xdr:from>
    <xdr:ext cx="405111" cy="259045"/>
    <xdr:sp macro="" textlink="">
      <xdr:nvSpPr>
        <xdr:cNvPr id="688" name="n_1mainValue【公民館】&#10;有形固定資産減価償却率">
          <a:extLst>
            <a:ext uri="{FF2B5EF4-FFF2-40B4-BE49-F238E27FC236}">
              <a16:creationId xmlns:a16="http://schemas.microsoft.com/office/drawing/2014/main" id="{64EB9459-705D-4773-BB52-5D9ED5746EC9}"/>
            </a:ext>
          </a:extLst>
        </xdr:cNvPr>
        <xdr:cNvSpPr txBox="1"/>
      </xdr:nvSpPr>
      <xdr:spPr>
        <a:xfrm>
          <a:off x="15266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43832</xdr:rowOff>
    </xdr:from>
    <xdr:ext cx="405111" cy="259045"/>
    <xdr:sp macro="" textlink="">
      <xdr:nvSpPr>
        <xdr:cNvPr id="689" name="n_2mainValue【公民館】&#10;有形固定資産減価償却率">
          <a:extLst>
            <a:ext uri="{FF2B5EF4-FFF2-40B4-BE49-F238E27FC236}">
              <a16:creationId xmlns:a16="http://schemas.microsoft.com/office/drawing/2014/main" id="{5274EE9B-AA0E-46CD-A144-5F5F302C4E79}"/>
            </a:ext>
          </a:extLst>
        </xdr:cNvPr>
        <xdr:cNvSpPr txBox="1"/>
      </xdr:nvSpPr>
      <xdr:spPr>
        <a:xfrm>
          <a:off x="14389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13352</xdr:rowOff>
    </xdr:from>
    <xdr:ext cx="405111" cy="259045"/>
    <xdr:sp macro="" textlink="">
      <xdr:nvSpPr>
        <xdr:cNvPr id="690" name="n_3mainValue【公民館】&#10;有形固定資産減価償却率">
          <a:extLst>
            <a:ext uri="{FF2B5EF4-FFF2-40B4-BE49-F238E27FC236}">
              <a16:creationId xmlns:a16="http://schemas.microsoft.com/office/drawing/2014/main" id="{98D1E75A-B98C-4744-9F06-8EE49A966273}"/>
            </a:ext>
          </a:extLst>
        </xdr:cNvPr>
        <xdr:cNvSpPr txBox="1"/>
      </xdr:nvSpPr>
      <xdr:spPr>
        <a:xfrm>
          <a:off x="13500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154322</xdr:rowOff>
    </xdr:from>
    <xdr:ext cx="405111" cy="259045"/>
    <xdr:sp macro="" textlink="">
      <xdr:nvSpPr>
        <xdr:cNvPr id="691" name="n_4mainValue【公民館】&#10;有形固定資産減価償却率">
          <a:extLst>
            <a:ext uri="{FF2B5EF4-FFF2-40B4-BE49-F238E27FC236}">
              <a16:creationId xmlns:a16="http://schemas.microsoft.com/office/drawing/2014/main" id="{3F74CE2B-85F2-465A-B29E-7D98E007709B}"/>
            </a:ext>
          </a:extLst>
        </xdr:cNvPr>
        <xdr:cNvSpPr txBox="1"/>
      </xdr:nvSpPr>
      <xdr:spPr>
        <a:xfrm>
          <a:off x="12611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6D5C5307-C351-4214-821C-25A6999100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CF0C465-B53C-4726-BC9D-F65BB0EE6E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6FE42F16-A9B5-4192-AA4C-3903F5265E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CD570A2A-7584-4050-BE19-71CA4459EC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12B94D52-9193-40AC-A144-D8716C91AB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FDF05239-402E-4E6E-BC03-70522CCB7B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80556576-3ED5-4462-B8C1-0ABD7E206A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61CD29C9-45E6-44E6-A140-723AE059B8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4C80411D-F2CF-4FC1-9152-654FBDCE12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F45FCBF3-2AD4-4E32-AE5F-51054CE3BF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7584DFF4-DF74-45A1-A66B-779297821DA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830904B3-5401-4813-918D-BAC9E64C5DA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6682A686-D8CB-4B01-93C6-A319DE60CE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C7189D7D-637B-46BB-AB0D-7053CD0E32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45A4421C-82E8-461C-8B7A-9A322B5B8C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648E95F1-520C-44A0-9294-FF74B17D3F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BA91584A-1D2F-4C5D-AA04-8217CC06F4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7EF4061A-71F3-4878-BBE2-599A0318842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F3944B1C-6146-4659-8233-7E39A11E3C1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51E7BEDD-0746-4BF7-AA3B-6004A8312C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8F69F442-1BE3-42CD-B6AE-64D7A178C44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2607CB7A-03B6-4A0A-AAE4-96CA67AF55F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B6721212-2037-4E5F-A333-C1CE03C9D7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7CD2C8DC-4543-4E04-BB25-FF1827E41C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16255262-DF99-4484-BD8B-143989FE27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23717A5D-7212-4EAE-8AD7-D2D4A146D61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1C84FEB2-1213-4584-A358-AC001B0E0571}"/>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8B99BD80-774F-4C22-A3B4-8D64E663F70C}"/>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FAAA9EB7-3FED-41E3-813F-F9EDE1EFC5CB}"/>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230AC02D-8E1E-46F6-AAE5-60926E2E7A68}"/>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722" name="【公民館】&#10;一人当たり面積平均値テキスト">
          <a:extLst>
            <a:ext uri="{FF2B5EF4-FFF2-40B4-BE49-F238E27FC236}">
              <a16:creationId xmlns:a16="http://schemas.microsoft.com/office/drawing/2014/main" id="{97427AC1-B2D5-42F9-BC80-DD9DB4039FD6}"/>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3350FAA1-6877-4814-B9F8-F4A938D5487D}"/>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509EE76C-514C-4E61-9270-26C5441F365B}"/>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A44E5768-58CD-4DF7-A6D1-83E446B6AD24}"/>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0C5A1A7F-D2EC-4EB8-82A7-C3CBC2C8399D}"/>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5C3893CD-0AB1-465F-BBB4-C82F8295F76A}"/>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6B54DF3-0FD8-42DE-82A2-D5BACCBCBA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2B025CF-4931-4BA9-8F8C-23D5D4F0F3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950B817-4D94-473C-99FD-1DEFB076A3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9464532-1228-45B7-9F2E-6477B04CAA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E647406-46DE-4D63-B14B-1B68D1C8FD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733" name="楕円 732">
          <a:extLst>
            <a:ext uri="{FF2B5EF4-FFF2-40B4-BE49-F238E27FC236}">
              <a16:creationId xmlns:a16="http://schemas.microsoft.com/office/drawing/2014/main" id="{160CC941-12A5-494B-A6FD-24E0F02A4C9B}"/>
            </a:ext>
          </a:extLst>
        </xdr:cNvPr>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734" name="【公民館】&#10;一人当たり面積該当値テキスト">
          <a:extLst>
            <a:ext uri="{FF2B5EF4-FFF2-40B4-BE49-F238E27FC236}">
              <a16:creationId xmlns:a16="http://schemas.microsoft.com/office/drawing/2014/main" id="{27EB6E9B-8994-4C02-BE20-ECBE2B676A8C}"/>
            </a:ext>
          </a:extLst>
        </xdr:cNvPr>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35" name="楕円 734">
          <a:extLst>
            <a:ext uri="{FF2B5EF4-FFF2-40B4-BE49-F238E27FC236}">
              <a16:creationId xmlns:a16="http://schemas.microsoft.com/office/drawing/2014/main" id="{8FC1F273-1459-4783-A5DF-8C8EF3F21E29}"/>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736" name="直線コネクタ 735">
          <a:extLst>
            <a:ext uri="{FF2B5EF4-FFF2-40B4-BE49-F238E27FC236}">
              <a16:creationId xmlns:a16="http://schemas.microsoft.com/office/drawing/2014/main" id="{A4F34B57-E641-40E2-870D-BAE06F2CC208}"/>
            </a:ext>
          </a:extLst>
        </xdr:cNvPr>
        <xdr:cNvCxnSpPr/>
      </xdr:nvCxnSpPr>
      <xdr:spPr>
        <a:xfrm flipV="1">
          <a:off x="21323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18869</xdr:rowOff>
    </xdr:from>
    <xdr:to>
      <xdr:col>107</xdr:col>
      <xdr:colOff>101600</xdr:colOff>
      <xdr:row>107</xdr:row>
      <xdr:rowOff>120469</xdr:rowOff>
    </xdr:to>
    <xdr:sp macro="" textlink="">
      <xdr:nvSpPr>
        <xdr:cNvPr id="737" name="楕円 736">
          <a:extLst>
            <a:ext uri="{FF2B5EF4-FFF2-40B4-BE49-F238E27FC236}">
              <a16:creationId xmlns:a16="http://schemas.microsoft.com/office/drawing/2014/main" id="{FA167B67-5AEF-43A5-A0BA-8B246776869D}"/>
            </a:ext>
          </a:extLst>
        </xdr:cNvPr>
        <xdr:cNvSpPr/>
      </xdr:nvSpPr>
      <xdr:spPr>
        <a:xfrm>
          <a:off x="2038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69669</xdr:rowOff>
    </xdr:to>
    <xdr:cxnSp macro="">
      <xdr:nvCxnSpPr>
        <xdr:cNvPr id="738" name="直線コネクタ 737">
          <a:extLst>
            <a:ext uri="{FF2B5EF4-FFF2-40B4-BE49-F238E27FC236}">
              <a16:creationId xmlns:a16="http://schemas.microsoft.com/office/drawing/2014/main" id="{83F914E3-C924-4E86-ABC3-B9794C0CD4C4}"/>
            </a:ext>
          </a:extLst>
        </xdr:cNvPr>
        <xdr:cNvCxnSpPr/>
      </xdr:nvCxnSpPr>
      <xdr:spPr>
        <a:xfrm flipV="1">
          <a:off x="20434300" y="184066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9" name="楕円 738">
          <a:extLst>
            <a:ext uri="{FF2B5EF4-FFF2-40B4-BE49-F238E27FC236}">
              <a16:creationId xmlns:a16="http://schemas.microsoft.com/office/drawing/2014/main" id="{FBAD2037-FC3A-4502-9028-9F728F35C30B}"/>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76200</xdr:rowOff>
    </xdr:to>
    <xdr:cxnSp macro="">
      <xdr:nvCxnSpPr>
        <xdr:cNvPr id="740" name="直線コネクタ 739">
          <a:extLst>
            <a:ext uri="{FF2B5EF4-FFF2-40B4-BE49-F238E27FC236}">
              <a16:creationId xmlns:a16="http://schemas.microsoft.com/office/drawing/2014/main" id="{4FEE3113-926A-4A4E-BAF0-06DD6092BAB8}"/>
            </a:ext>
          </a:extLst>
        </xdr:cNvPr>
        <xdr:cNvCxnSpPr/>
      </xdr:nvCxnSpPr>
      <xdr:spPr>
        <a:xfrm flipV="1">
          <a:off x="19545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741" name="楕円 740">
          <a:extLst>
            <a:ext uri="{FF2B5EF4-FFF2-40B4-BE49-F238E27FC236}">
              <a16:creationId xmlns:a16="http://schemas.microsoft.com/office/drawing/2014/main" id="{2859F87F-D252-4D4F-8772-E314229BDBF0}"/>
            </a:ext>
          </a:extLst>
        </xdr:cNvPr>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84364</xdr:rowOff>
    </xdr:to>
    <xdr:cxnSp macro="">
      <xdr:nvCxnSpPr>
        <xdr:cNvPr id="742" name="直線コネクタ 741">
          <a:extLst>
            <a:ext uri="{FF2B5EF4-FFF2-40B4-BE49-F238E27FC236}">
              <a16:creationId xmlns:a16="http://schemas.microsoft.com/office/drawing/2014/main" id="{BCA9D98A-9F49-426F-8849-734D36BA729E}"/>
            </a:ext>
          </a:extLst>
        </xdr:cNvPr>
        <xdr:cNvCxnSpPr/>
      </xdr:nvCxnSpPr>
      <xdr:spPr>
        <a:xfrm flipV="1">
          <a:off x="18656300" y="184213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EC093F5C-4C3A-4219-851D-BFE31F629BF8}"/>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4" name="n_2aveValue【公民館】&#10;一人当たり面積">
          <a:extLst>
            <a:ext uri="{FF2B5EF4-FFF2-40B4-BE49-F238E27FC236}">
              <a16:creationId xmlns:a16="http://schemas.microsoft.com/office/drawing/2014/main" id="{374899FE-BC17-4E7C-88C2-245F12C668BE}"/>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45" name="n_3aveValue【公民館】&#10;一人当たり面積">
          <a:extLst>
            <a:ext uri="{FF2B5EF4-FFF2-40B4-BE49-F238E27FC236}">
              <a16:creationId xmlns:a16="http://schemas.microsoft.com/office/drawing/2014/main" id="{275B3633-38E7-4C22-824F-72B994D4C42B}"/>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46" name="n_4aveValue【公民館】&#10;一人当たり面積">
          <a:extLst>
            <a:ext uri="{FF2B5EF4-FFF2-40B4-BE49-F238E27FC236}">
              <a16:creationId xmlns:a16="http://schemas.microsoft.com/office/drawing/2014/main" id="{E8E52F89-631C-401D-B811-501CED177276}"/>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747" name="n_1mainValue【公民館】&#10;一人当たり面積">
          <a:extLst>
            <a:ext uri="{FF2B5EF4-FFF2-40B4-BE49-F238E27FC236}">
              <a16:creationId xmlns:a16="http://schemas.microsoft.com/office/drawing/2014/main" id="{A53F0D56-C9CF-4757-8447-39ED57C50530}"/>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748" name="n_2mainValue【公民館】&#10;一人当たり面積">
          <a:extLst>
            <a:ext uri="{FF2B5EF4-FFF2-40B4-BE49-F238E27FC236}">
              <a16:creationId xmlns:a16="http://schemas.microsoft.com/office/drawing/2014/main" id="{D60E761A-DB2F-48B1-9C04-4A2751AC9F92}"/>
            </a:ext>
          </a:extLst>
        </xdr:cNvPr>
        <xdr:cNvSpPr txBox="1"/>
      </xdr:nvSpPr>
      <xdr:spPr>
        <a:xfrm>
          <a:off x="20199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49" name="n_3mainValue【公民館】&#10;一人当たり面積">
          <a:extLst>
            <a:ext uri="{FF2B5EF4-FFF2-40B4-BE49-F238E27FC236}">
              <a16:creationId xmlns:a16="http://schemas.microsoft.com/office/drawing/2014/main" id="{53F195B4-45B3-4AF6-B6C1-44AAFC4C03FE}"/>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750" name="n_4mainValue【公民館】&#10;一人当たり面積">
          <a:extLst>
            <a:ext uri="{FF2B5EF4-FFF2-40B4-BE49-F238E27FC236}">
              <a16:creationId xmlns:a16="http://schemas.microsoft.com/office/drawing/2014/main" id="{64377EB9-B5E5-4E19-9C7D-10644D853943}"/>
            </a:ext>
          </a:extLst>
        </xdr:cNvPr>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8F5BE23B-70A6-4930-AF39-159669273C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ED0DA7E2-403F-4F50-8892-5D198E47E8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68BA7B61-AF28-41DA-8ADE-C64E477982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認定こども園・幼稚園・保育所」及び「公民館」である。保育所については２ヶ所あり、建築年がそれぞれ昭和５３年、昭和６１年、公民館については４ヶ所あり、昭和４６年から５０年の間に建築されており、耐用年数を経過しつつあるため償却率が高くなっている。各施設については、公共施設等総合管理計画に基づいて更新等の検討を行っていく方針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D48F04-D852-456F-A9A5-97998259A4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5994FD-C010-4931-A5F4-6F72147412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85AACD-59F2-45E0-8AD2-3FE0BAF96F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569B71-4BD4-4B97-89C8-E12BF13A10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2B176A-F790-47F7-BB06-C377DB1281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972616-80E7-4961-8E26-560B09A388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748582-7CEC-4A2B-AE2D-28601C7C2C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EA2524-922A-4402-A07D-7CD333D81B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66101E-B82A-433C-AA7C-65A97262CA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9F7F27-B7D1-4BB7-9060-4FB00A6662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16,990
16,893
294.92
15,800,239
15,147,200
631,777
6,829,772
11,432,377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2ABA59-3BF7-4524-B3A3-97436CE782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FDE8FD-AEE0-41F5-B2B5-5178E03E75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716C20-B742-4AA8-B64D-4AEDFF6F0E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28BC9A-1F30-4BA3-8F2F-59244BAC5B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DB9FB2-DEC8-42A9-ADBC-AE5400B81D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D013EC-8542-41B0-A41A-09E79C60FC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73D1F6-7CFC-434D-93D8-52A230CA9C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BA2C1F-3320-4139-80C6-F88FC2EF96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D2890C-2C7F-419B-AF49-26E40075EE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83FE1B-A6CB-4686-B2D9-B9A08935A0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7635CD-DA0D-4422-ADB5-548039E31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F62925-0A8C-44E1-9EB1-13BE4E41C0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22550B-3648-4AEC-96E5-A9225A4BB5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D73B0A-7006-4350-B532-69A22BAAC1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8E88D4-E1B9-4A71-9A55-C6C92691CB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BE312B-A342-4E8A-9350-F43FA3FE6C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FB001C-6436-40A1-8140-AD01F0F037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0CB758-8A62-41E0-8EA1-B923385F77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FB6E9F-5245-4660-99FB-3CBD5098C4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6BE05F-8FF4-41B0-B834-4083BA172F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610A5B-F52C-4FB8-9CC4-1B9AA48E8B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13E6A8-ABE3-411A-B933-B4C3096652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59EF75-70CB-46B3-B4DF-B2E7FD99703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21DC0E-78F8-4242-A98C-5B349297B1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BAE946-3602-4FD9-BCE6-045F351AD9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1CD515-3A47-493A-B854-985F36A7C2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D60479-9939-4CD6-B6A8-7BF5231961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F024F8-5AAC-4FBC-8947-DC2FF37931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E49515-1088-4AE9-8CB5-DE99520AD0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8C1686-5DB4-4BF2-9433-154D4264E9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B4425D-9F99-4F7D-958D-5398FA203C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B69D3B-35DC-488B-8E9F-5099A223D2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8195B1F-397C-4A6E-8880-E30169CEA2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A3BE4BB-C451-42F4-A5A8-BD41BAAD89B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CA4DB5-65D9-43BD-B9D5-68F8F0EDDDB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3C4F3F6-9265-47F1-A59F-A662C4D08F1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E3B70F-F6C6-4A2A-8A15-AD443FD2BB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516850-4C1D-4BBA-A965-2F67229416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905770-21C4-49E0-A479-9FF091EF16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2ACD6B-1099-4574-A1AA-5E42D1BBAC8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E5F7B51-6B11-4A1C-8335-5808A60EE15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46667FD-714D-4EAF-85C5-AD963D15CE9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25CD079-3FBE-4D77-B587-CF493AB172A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2CA94D2-C72E-49FA-885B-6658229196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1FE6828-BA9E-47F9-AC18-9E45F50259B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245E060-EFC1-446B-9E58-D32BA1993CD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1EDE546-E3A7-4361-A633-131776A1C5B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D769F71-FC65-4898-A95C-46E92395E7C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EAF0359-4F45-4C9E-BA8D-CB516AC52FD9}"/>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82F5AAFB-FE26-4438-BE30-B860D73D01FD}"/>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20C966FE-63CA-47A0-9D97-B5D828623F54}"/>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DDE490A8-8E5E-4682-B8F0-445B811160F1}"/>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3F352997-390E-424B-BF15-CA8C69EE18E8}"/>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D6456295-FCDF-4578-922D-949EEC0FD808}"/>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E375E660-12AA-43A5-94BB-D0A954A4D7EE}"/>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334941B-0035-467F-9ECE-3EFC1C612E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065A5A-247E-4FF7-8C09-4DC79E4556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C1B97A-9068-431B-959E-303F70471B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5F2770-627B-43D8-840A-EF06A245FB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E0C3EA-49FA-4A41-A59F-7655931F70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24130</xdr:rowOff>
    </xdr:from>
    <xdr:to>
      <xdr:col>24</xdr:col>
      <xdr:colOff>114300</xdr:colOff>
      <xdr:row>37</xdr:row>
      <xdr:rowOff>125730</xdr:rowOff>
    </xdr:to>
    <xdr:sp macro="" textlink="">
      <xdr:nvSpPr>
        <xdr:cNvPr id="72" name="楕円 71">
          <a:extLst>
            <a:ext uri="{FF2B5EF4-FFF2-40B4-BE49-F238E27FC236}">
              <a16:creationId xmlns:a16="http://schemas.microsoft.com/office/drawing/2014/main" id="{81007B97-C5D4-47A1-B82B-31F2812DEF8C}"/>
            </a:ext>
          </a:extLst>
        </xdr:cNvPr>
        <xdr:cNvSpPr/>
      </xdr:nvSpPr>
      <xdr:spPr>
        <a:xfrm>
          <a:off x="45847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3" name="【図書館】&#10;有形固定資産減価償却率該当値テキスト">
          <a:extLst>
            <a:ext uri="{FF2B5EF4-FFF2-40B4-BE49-F238E27FC236}">
              <a16:creationId xmlns:a16="http://schemas.microsoft.com/office/drawing/2014/main" id="{A4F2679C-B1D8-4AF4-A8FE-55A79CD925D8}"/>
            </a:ext>
          </a:extLst>
        </xdr:cNvPr>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167640</xdr:rowOff>
    </xdr:from>
    <xdr:to>
      <xdr:col>20</xdr:col>
      <xdr:colOff>38100</xdr:colOff>
      <xdr:row>37</xdr:row>
      <xdr:rowOff>97790</xdr:rowOff>
    </xdr:to>
    <xdr:sp macro="" textlink="">
      <xdr:nvSpPr>
        <xdr:cNvPr id="74" name="楕円 73">
          <a:extLst>
            <a:ext uri="{FF2B5EF4-FFF2-40B4-BE49-F238E27FC236}">
              <a16:creationId xmlns:a16="http://schemas.microsoft.com/office/drawing/2014/main" id="{60669549-9F8E-45EB-B6DE-E32D039CAC91}"/>
            </a:ext>
          </a:extLst>
        </xdr:cNvPr>
        <xdr:cNvSpPr/>
      </xdr:nvSpPr>
      <xdr:spPr>
        <a:xfrm>
          <a:off x="3746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46990</xdr:rowOff>
    </xdr:from>
    <xdr:to>
      <xdr:col>24</xdr:col>
      <xdr:colOff>63500</xdr:colOff>
      <xdr:row>37</xdr:row>
      <xdr:rowOff>74930</xdr:rowOff>
    </xdr:to>
    <xdr:cxnSp macro="">
      <xdr:nvCxnSpPr>
        <xdr:cNvPr id="75" name="直線コネクタ 74">
          <a:extLst>
            <a:ext uri="{FF2B5EF4-FFF2-40B4-BE49-F238E27FC236}">
              <a16:creationId xmlns:a16="http://schemas.microsoft.com/office/drawing/2014/main" id="{981A2625-A07F-4FE0-9653-55132002C0D2}"/>
            </a:ext>
          </a:extLst>
        </xdr:cNvPr>
        <xdr:cNvCxnSpPr/>
      </xdr:nvCxnSpPr>
      <xdr:spPr>
        <a:xfrm>
          <a:off x="3797300" y="63906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6" name="楕円 75">
          <a:extLst>
            <a:ext uri="{FF2B5EF4-FFF2-40B4-BE49-F238E27FC236}">
              <a16:creationId xmlns:a16="http://schemas.microsoft.com/office/drawing/2014/main" id="{EEB80D80-F8E2-48D7-BA84-04955F6E720C}"/>
            </a:ext>
          </a:extLst>
        </xdr:cNvPr>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46990</xdr:rowOff>
    </xdr:to>
    <xdr:cxnSp macro="">
      <xdr:nvCxnSpPr>
        <xdr:cNvPr id="77" name="直線コネクタ 76">
          <a:extLst>
            <a:ext uri="{FF2B5EF4-FFF2-40B4-BE49-F238E27FC236}">
              <a16:creationId xmlns:a16="http://schemas.microsoft.com/office/drawing/2014/main" id="{20F40524-11A7-4C10-8B97-40E7FC1C96D1}"/>
            </a:ext>
          </a:extLst>
        </xdr:cNvPr>
        <xdr:cNvCxnSpPr/>
      </xdr:nvCxnSpPr>
      <xdr:spPr>
        <a:xfrm>
          <a:off x="2908300" y="63627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137160</xdr:rowOff>
    </xdr:from>
    <xdr:to>
      <xdr:col>10</xdr:col>
      <xdr:colOff>165100</xdr:colOff>
      <xdr:row>37</xdr:row>
      <xdr:rowOff>67310</xdr:rowOff>
    </xdr:to>
    <xdr:sp macro="" textlink="">
      <xdr:nvSpPr>
        <xdr:cNvPr id="78" name="楕円 77">
          <a:extLst>
            <a:ext uri="{FF2B5EF4-FFF2-40B4-BE49-F238E27FC236}">
              <a16:creationId xmlns:a16="http://schemas.microsoft.com/office/drawing/2014/main" id="{7CCA4153-A35C-48EF-9EA6-25400327F738}"/>
            </a:ext>
          </a:extLst>
        </xdr:cNvPr>
        <xdr:cNvSpPr/>
      </xdr:nvSpPr>
      <xdr:spPr>
        <a:xfrm>
          <a:off x="1968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16510</xdr:rowOff>
    </xdr:from>
    <xdr:to>
      <xdr:col>15</xdr:col>
      <xdr:colOff>50800</xdr:colOff>
      <xdr:row>37</xdr:row>
      <xdr:rowOff>19050</xdr:rowOff>
    </xdr:to>
    <xdr:cxnSp macro="">
      <xdr:nvCxnSpPr>
        <xdr:cNvPr id="79" name="直線コネクタ 78">
          <a:extLst>
            <a:ext uri="{FF2B5EF4-FFF2-40B4-BE49-F238E27FC236}">
              <a16:creationId xmlns:a16="http://schemas.microsoft.com/office/drawing/2014/main" id="{9B949821-B4C3-4F66-A210-1D963729DC5C}"/>
            </a:ext>
          </a:extLst>
        </xdr:cNvPr>
        <xdr:cNvCxnSpPr/>
      </xdr:nvCxnSpPr>
      <xdr:spPr>
        <a:xfrm>
          <a:off x="2019300" y="6360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111760</xdr:rowOff>
    </xdr:from>
    <xdr:to>
      <xdr:col>6</xdr:col>
      <xdr:colOff>38100</xdr:colOff>
      <xdr:row>37</xdr:row>
      <xdr:rowOff>41910</xdr:rowOff>
    </xdr:to>
    <xdr:sp macro="" textlink="">
      <xdr:nvSpPr>
        <xdr:cNvPr id="80" name="楕円 79">
          <a:extLst>
            <a:ext uri="{FF2B5EF4-FFF2-40B4-BE49-F238E27FC236}">
              <a16:creationId xmlns:a16="http://schemas.microsoft.com/office/drawing/2014/main" id="{4061CE6E-3252-4434-BF90-BC99D0D53A1F}"/>
            </a:ext>
          </a:extLst>
        </xdr:cNvPr>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162560</xdr:rowOff>
    </xdr:from>
    <xdr:to>
      <xdr:col>10</xdr:col>
      <xdr:colOff>114300</xdr:colOff>
      <xdr:row>37</xdr:row>
      <xdr:rowOff>16510</xdr:rowOff>
    </xdr:to>
    <xdr:cxnSp macro="">
      <xdr:nvCxnSpPr>
        <xdr:cNvPr id="81" name="直線コネクタ 80">
          <a:extLst>
            <a:ext uri="{FF2B5EF4-FFF2-40B4-BE49-F238E27FC236}">
              <a16:creationId xmlns:a16="http://schemas.microsoft.com/office/drawing/2014/main" id="{FDE80D6C-CB6A-42D5-AFF2-6F663ED3A540}"/>
            </a:ext>
          </a:extLst>
        </xdr:cNvPr>
        <xdr:cNvCxnSpPr/>
      </xdr:nvCxnSpPr>
      <xdr:spPr>
        <a:xfrm>
          <a:off x="1130300" y="63347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B28506C4-6642-4E2E-9CC4-56557520048E}"/>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C38EB3BB-64A3-4F2D-BEC8-3AE5699422C6}"/>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D8BEF867-9DB7-43CD-B30B-2DD058C82C74}"/>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5D2D5D5A-32B7-42B8-8D5F-57B8ED4D82AF}"/>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88917</xdr:rowOff>
    </xdr:from>
    <xdr:ext cx="405111" cy="259045"/>
    <xdr:sp macro="" textlink="">
      <xdr:nvSpPr>
        <xdr:cNvPr id="86" name="n_1mainValue【図書館】&#10;有形固定資産減価償却率">
          <a:extLst>
            <a:ext uri="{FF2B5EF4-FFF2-40B4-BE49-F238E27FC236}">
              <a16:creationId xmlns:a16="http://schemas.microsoft.com/office/drawing/2014/main" id="{C361B94B-3515-4D6D-81F6-BCBA56A8BB55}"/>
            </a:ext>
          </a:extLst>
        </xdr:cNvPr>
        <xdr:cNvSpPr txBox="1"/>
      </xdr:nvSpPr>
      <xdr:spPr>
        <a:xfrm>
          <a:off x="3582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7" name="n_2mainValue【図書館】&#10;有形固定資産減価償却率">
          <a:extLst>
            <a:ext uri="{FF2B5EF4-FFF2-40B4-BE49-F238E27FC236}">
              <a16:creationId xmlns:a16="http://schemas.microsoft.com/office/drawing/2014/main" id="{C38B7703-AF87-4D9D-95DD-926BE36AA743}"/>
            </a:ext>
          </a:extLst>
        </xdr:cNvPr>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58437</xdr:rowOff>
    </xdr:from>
    <xdr:ext cx="405111" cy="259045"/>
    <xdr:sp macro="" textlink="">
      <xdr:nvSpPr>
        <xdr:cNvPr id="88" name="n_3mainValue【図書館】&#10;有形固定資産減価償却率">
          <a:extLst>
            <a:ext uri="{FF2B5EF4-FFF2-40B4-BE49-F238E27FC236}">
              <a16:creationId xmlns:a16="http://schemas.microsoft.com/office/drawing/2014/main" id="{61D6321B-1E45-413F-B4E3-6949D070B618}"/>
            </a:ext>
          </a:extLst>
        </xdr:cNvPr>
        <xdr:cNvSpPr txBox="1"/>
      </xdr:nvSpPr>
      <xdr:spPr>
        <a:xfrm>
          <a:off x="18167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33037</xdr:rowOff>
    </xdr:from>
    <xdr:ext cx="405111" cy="259045"/>
    <xdr:sp macro="" textlink="">
      <xdr:nvSpPr>
        <xdr:cNvPr id="89" name="n_4mainValue【図書館】&#10;有形固定資産減価償却率">
          <a:extLst>
            <a:ext uri="{FF2B5EF4-FFF2-40B4-BE49-F238E27FC236}">
              <a16:creationId xmlns:a16="http://schemas.microsoft.com/office/drawing/2014/main" id="{DC222618-D619-4B4F-AEA0-B50697A1FA4F}"/>
            </a:ext>
          </a:extLst>
        </xdr:cNvPr>
        <xdr:cNvSpPr txBox="1"/>
      </xdr:nvSpPr>
      <xdr:spPr>
        <a:xfrm>
          <a:off x="927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41EE51A-032F-4B38-9C4E-4DBBD69843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0BE3C24-4216-47D8-952F-AF053F4662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DB68661-9180-45BF-9AFE-2319E8AE28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D2F0F91-5B62-4ED9-908B-A5BFF16119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D3238D4-9408-404D-9074-42971384B7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5185D272-D43C-4002-9408-1B376D162E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2246236-9568-4817-A942-40AA54B7C9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9BE676C-766F-40C4-9622-CDF9B7E557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451907B-702D-442D-88C8-F8EAB2B449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822910B9-ADDF-414C-9590-1FEA8A73B8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8095A75-65D3-4877-ABAE-599D1301A5A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05E42D8-4A3D-461F-BD7C-5E2F23969A9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70B7F4F-2847-4C47-97B2-806E154ED5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B6A2DC00-49DB-4299-9A9F-3910809D23C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FC562B2-1234-4C87-A34B-5FA2767CFF8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43A0090-B390-46A1-9050-CB99CC37BB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798C695-37CD-40C4-8303-6DB04C4067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C3C791F6-3549-481B-8671-07AE8DA589C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4C85B16-593F-4B9B-A451-58AF2D4604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B8723AD-43BF-4601-9B48-8DA78646F1C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F9004E4-9C9D-4912-AB7A-920E2488AD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64F0A6A-61C5-46B1-BD7E-8DB3191293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A9DCF3D-2433-4705-AC9A-C59446DD7D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1E0591CC-8280-408E-AF51-B2E4AF596CCE}"/>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E84008E-6F52-43B5-BB10-3B0B8A0CACAA}"/>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FFA44AD2-0636-4374-9912-BA97794EDE4B}"/>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A864793-775C-480E-9B9F-0142477DE886}"/>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B1339C16-34C8-41D7-A04D-9C13E4AFE145}"/>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809FAB34-356A-4264-B68E-62F1797E5DF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D1DDBE2A-FD73-450D-AF4C-97530176B4D3}"/>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D5F74AD1-3C1C-4F4C-88C1-9A54B422123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42A3BB34-29AA-4445-A459-6A6F89EE9E9C}"/>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4A88BC-85AC-49E7-BA8F-A118212841A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1AA2467-EF82-4608-85FB-5B5C32014C45}"/>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73DB7D-6518-41F1-BC9F-1EC042A431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A41873-B2B1-47AB-8468-71F1C6A205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F60175-FFB8-48D2-804F-1E222909CC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409F5D-CDDD-475E-8DC5-C5B8191161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27F376-29D5-40D2-9132-6EDC62D27B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9" name="楕円 128">
          <a:extLst>
            <a:ext uri="{FF2B5EF4-FFF2-40B4-BE49-F238E27FC236}">
              <a16:creationId xmlns:a16="http://schemas.microsoft.com/office/drawing/2014/main" id="{DDD1B2CC-D1A4-4F66-B4CB-59DF4DF9A63A}"/>
            </a:ext>
          </a:extLst>
        </xdr:cNvPr>
        <xdr:cNvSpPr/>
      </xdr:nvSpPr>
      <xdr:spPr>
        <a:xfrm>
          <a:off x="10426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0" name="【図書館】&#10;一人当たり面積該当値テキスト">
          <a:extLst>
            <a:ext uri="{FF2B5EF4-FFF2-40B4-BE49-F238E27FC236}">
              <a16:creationId xmlns:a16="http://schemas.microsoft.com/office/drawing/2014/main" id="{EE5A689F-E03E-49BD-8825-DBD2979D272E}"/>
            </a:ext>
          </a:extLst>
        </xdr:cNvPr>
        <xdr:cNvSpPr txBox="1"/>
      </xdr:nvSpPr>
      <xdr:spPr>
        <a:xfrm>
          <a:off x="10515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1" name="楕円 130">
          <a:extLst>
            <a:ext uri="{FF2B5EF4-FFF2-40B4-BE49-F238E27FC236}">
              <a16:creationId xmlns:a16="http://schemas.microsoft.com/office/drawing/2014/main" id="{9EDD1063-97E0-4F3E-B990-6D3FF39676A8}"/>
            </a:ext>
          </a:extLst>
        </xdr:cNvPr>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22860</xdr:rowOff>
    </xdr:to>
    <xdr:cxnSp macro="">
      <xdr:nvCxnSpPr>
        <xdr:cNvPr id="132" name="直線コネクタ 131">
          <a:extLst>
            <a:ext uri="{FF2B5EF4-FFF2-40B4-BE49-F238E27FC236}">
              <a16:creationId xmlns:a16="http://schemas.microsoft.com/office/drawing/2014/main" id="{E777524A-A0B8-4742-9B0D-B85629BBC66C}"/>
            </a:ext>
          </a:extLst>
        </xdr:cNvPr>
        <xdr:cNvCxnSpPr/>
      </xdr:nvCxnSpPr>
      <xdr:spPr>
        <a:xfrm flipV="1">
          <a:off x="9639300" y="7044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3" name="楕円 132">
          <a:extLst>
            <a:ext uri="{FF2B5EF4-FFF2-40B4-BE49-F238E27FC236}">
              <a16:creationId xmlns:a16="http://schemas.microsoft.com/office/drawing/2014/main" id="{8EF94450-85A2-43E2-BE0A-E3143FDBC530}"/>
            </a:ext>
          </a:extLst>
        </xdr:cNvPr>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26670</xdr:rowOff>
    </xdr:to>
    <xdr:cxnSp macro="">
      <xdr:nvCxnSpPr>
        <xdr:cNvPr id="134" name="直線コネクタ 133">
          <a:extLst>
            <a:ext uri="{FF2B5EF4-FFF2-40B4-BE49-F238E27FC236}">
              <a16:creationId xmlns:a16="http://schemas.microsoft.com/office/drawing/2014/main" id="{BE7386D3-7506-450D-B833-6AFD519876B9}"/>
            </a:ext>
          </a:extLst>
        </xdr:cNvPr>
        <xdr:cNvCxnSpPr/>
      </xdr:nvCxnSpPr>
      <xdr:spPr>
        <a:xfrm flipV="1">
          <a:off x="8750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5" name="楕円 134">
          <a:extLst>
            <a:ext uri="{FF2B5EF4-FFF2-40B4-BE49-F238E27FC236}">
              <a16:creationId xmlns:a16="http://schemas.microsoft.com/office/drawing/2014/main" id="{4FF01A48-0FF0-4CE6-A858-2612C4650CB3}"/>
            </a:ext>
          </a:extLst>
        </xdr:cNvPr>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30480</xdr:rowOff>
    </xdr:to>
    <xdr:cxnSp macro="">
      <xdr:nvCxnSpPr>
        <xdr:cNvPr id="136" name="直線コネクタ 135">
          <a:extLst>
            <a:ext uri="{FF2B5EF4-FFF2-40B4-BE49-F238E27FC236}">
              <a16:creationId xmlns:a16="http://schemas.microsoft.com/office/drawing/2014/main" id="{2535B993-093A-4216-ACB8-8373F5E9B449}"/>
            </a:ext>
          </a:extLst>
        </xdr:cNvPr>
        <xdr:cNvCxnSpPr/>
      </xdr:nvCxnSpPr>
      <xdr:spPr>
        <a:xfrm flipV="1">
          <a:off x="7861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154940</xdr:rowOff>
    </xdr:from>
    <xdr:to>
      <xdr:col>36</xdr:col>
      <xdr:colOff>165100</xdr:colOff>
      <xdr:row>41</xdr:row>
      <xdr:rowOff>85090</xdr:rowOff>
    </xdr:to>
    <xdr:sp macro="" textlink="">
      <xdr:nvSpPr>
        <xdr:cNvPr id="137" name="楕円 136">
          <a:extLst>
            <a:ext uri="{FF2B5EF4-FFF2-40B4-BE49-F238E27FC236}">
              <a16:creationId xmlns:a16="http://schemas.microsoft.com/office/drawing/2014/main" id="{F089231B-80E4-4BB0-B677-2D99AF28CB81}"/>
            </a:ext>
          </a:extLst>
        </xdr:cNvPr>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30480</xdr:rowOff>
    </xdr:from>
    <xdr:to>
      <xdr:col>41</xdr:col>
      <xdr:colOff>50800</xdr:colOff>
      <xdr:row>41</xdr:row>
      <xdr:rowOff>34290</xdr:rowOff>
    </xdr:to>
    <xdr:cxnSp macro="">
      <xdr:nvCxnSpPr>
        <xdr:cNvPr id="138" name="直線コネクタ 137">
          <a:extLst>
            <a:ext uri="{FF2B5EF4-FFF2-40B4-BE49-F238E27FC236}">
              <a16:creationId xmlns:a16="http://schemas.microsoft.com/office/drawing/2014/main" id="{228357D8-D7A5-4A25-B29C-68BA5FE1F4FB}"/>
            </a:ext>
          </a:extLst>
        </xdr:cNvPr>
        <xdr:cNvCxnSpPr/>
      </xdr:nvCxnSpPr>
      <xdr:spPr>
        <a:xfrm flipV="1">
          <a:off x="6972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F3C433BA-1492-44C1-B58B-0ED15D772CE1}"/>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4938D714-5146-4303-8A0D-4FBFA1D13879}"/>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55120AC3-BBFB-4D07-8C20-FBB22E1E1F3E}"/>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FE66EBD6-C32B-4468-B42E-977B82577145}"/>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3" name="n_1mainValue【図書館】&#10;一人当たり面積">
          <a:extLst>
            <a:ext uri="{FF2B5EF4-FFF2-40B4-BE49-F238E27FC236}">
              <a16:creationId xmlns:a16="http://schemas.microsoft.com/office/drawing/2014/main" id="{A3DABC7C-2696-4D7F-BFF1-9DB798FF6176}"/>
            </a:ext>
          </a:extLst>
        </xdr:cNvPr>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4" name="n_2mainValue【図書館】&#10;一人当たり面積">
          <a:extLst>
            <a:ext uri="{FF2B5EF4-FFF2-40B4-BE49-F238E27FC236}">
              <a16:creationId xmlns:a16="http://schemas.microsoft.com/office/drawing/2014/main" id="{C0F9138F-03C0-41D8-B3AA-8AF717F8B799}"/>
            </a:ext>
          </a:extLst>
        </xdr:cNvPr>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5" name="n_3mainValue【図書館】&#10;一人当たり面積">
          <a:extLst>
            <a:ext uri="{FF2B5EF4-FFF2-40B4-BE49-F238E27FC236}">
              <a16:creationId xmlns:a16="http://schemas.microsoft.com/office/drawing/2014/main" id="{92063378-5F74-42A6-BF30-1DF8372AAFA9}"/>
            </a:ext>
          </a:extLst>
        </xdr:cNvPr>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76217</xdr:rowOff>
    </xdr:from>
    <xdr:ext cx="469744" cy="259045"/>
    <xdr:sp macro="" textlink="">
      <xdr:nvSpPr>
        <xdr:cNvPr id="146" name="n_4mainValue【図書館】&#10;一人当たり面積">
          <a:extLst>
            <a:ext uri="{FF2B5EF4-FFF2-40B4-BE49-F238E27FC236}">
              <a16:creationId xmlns:a16="http://schemas.microsoft.com/office/drawing/2014/main" id="{473E6049-811B-4C98-AEB8-7AED6FCB9E6F}"/>
            </a:ext>
          </a:extLst>
        </xdr:cNvPr>
        <xdr:cNvSpPr txBox="1"/>
      </xdr:nvSpPr>
      <xdr:spPr>
        <a:xfrm>
          <a:off x="6737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255F0E9-4B31-4394-9533-A6427E2BCC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19B56F4-613A-4CA0-8D45-6FC7C3DEDE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31550BC-D251-4CCA-ADC4-7F138B0BBB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E3C3E1-AFD5-45C6-8EC6-29483530E6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5F488D1-CDCD-42DB-A37F-55D5C30BC6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F86B361-0686-4880-A266-186C1A697C5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76D4908-3FEE-4D5E-A8DD-238886F114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34F9683-F380-4934-BAEF-37769654A2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204359C-B2D7-4275-9739-18A0A63C35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8BDB75C-969A-4758-9496-DF2FF57373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B88B8A5-260F-43FD-BBDA-180100ECEF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B314A5F-8D0F-47A3-9180-ECD82ED183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7A3AACB-71E0-4DC5-8F92-3747B2D58CF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8501793-7D9C-4F36-8271-87DCC2A4609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CEA87CF-ABC7-4A35-8FA4-92B247F639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457A947-2A0C-413D-BAD6-22EEF93F05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47B90E8-ECBE-4183-AA69-671CD2B452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0110914-BE8B-4E2D-8175-1DAB6E2490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68142A4-13CC-46BA-A23F-2B1BEBB25B2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0F41FCC-1F21-4504-96B3-CAC0DCE312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70CABCE-85B1-4A4B-A594-5AE005B3506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78C3DDC-A902-4ED5-BF83-2B022DABF4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0451747-84CC-400B-BE01-7AEB0A7296B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59A4B9F-A312-4B01-92D9-7218665E7D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DE4A2FA-BBC1-4234-8A41-4E1F8A9B9B81}"/>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FFB5FEC-7822-4258-901E-5D6BC2AA4A2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CC0E74A-1A19-4313-ACA8-7A5A90180E6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21158E4-80F5-48E2-AB38-4643AE158858}"/>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3C85933F-FBE2-465E-B6AE-21D6E00623AA}"/>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D8EC0AF-E709-4510-B9DB-F091C02CF0C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ACED4BA-4610-4FAE-9087-1BFADB2BAC92}"/>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95F39B3-41F6-4490-BE76-42A81AD9DBD6}"/>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EB94A6C2-0CD9-479A-A5EA-9C0E2FA400B2}"/>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6BC64B43-DBDD-4153-90FA-8B9279A6D097}"/>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6B1C7246-CDDE-4A0B-9F1C-F63B5CC45DB8}"/>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2518255-9932-418C-8518-26B9D63F8A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25C2E86-8022-467A-89B8-5876879D59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F2AD70-B281-41EC-8BD7-2D2355F300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338575-B077-4D8D-A15A-BECAE2D3AA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3F0D5F-3F72-4B82-A11A-28510DC880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168275</xdr:rowOff>
    </xdr:from>
    <xdr:to>
      <xdr:col>24</xdr:col>
      <xdr:colOff>114300</xdr:colOff>
      <xdr:row>64</xdr:row>
      <xdr:rowOff>98425</xdr:rowOff>
    </xdr:to>
    <xdr:sp macro="" textlink="">
      <xdr:nvSpPr>
        <xdr:cNvPr id="187" name="楕円 186">
          <a:extLst>
            <a:ext uri="{FF2B5EF4-FFF2-40B4-BE49-F238E27FC236}">
              <a16:creationId xmlns:a16="http://schemas.microsoft.com/office/drawing/2014/main" id="{22798C47-1B57-430A-860D-67B6AAA4C6A2}"/>
            </a:ext>
          </a:extLst>
        </xdr:cNvPr>
        <xdr:cNvSpPr/>
      </xdr:nvSpPr>
      <xdr:spPr>
        <a:xfrm>
          <a:off x="4584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83202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3397907-C794-49EB-98BD-BD8756A0E855}"/>
            </a:ext>
          </a:extLst>
        </xdr:cNvPr>
        <xdr:cNvSpPr txBox="1"/>
      </xdr:nvSpPr>
      <xdr:spPr>
        <a:xfrm>
          <a:off x="4673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126365</xdr:rowOff>
    </xdr:from>
    <xdr:to>
      <xdr:col>20</xdr:col>
      <xdr:colOff>38100</xdr:colOff>
      <xdr:row>64</xdr:row>
      <xdr:rowOff>56515</xdr:rowOff>
    </xdr:to>
    <xdr:sp macro="" textlink="">
      <xdr:nvSpPr>
        <xdr:cNvPr id="189" name="楕円 188">
          <a:extLst>
            <a:ext uri="{FF2B5EF4-FFF2-40B4-BE49-F238E27FC236}">
              <a16:creationId xmlns:a16="http://schemas.microsoft.com/office/drawing/2014/main" id="{AD9DA5E9-CA69-4DBA-830D-84DCF1477CCC}"/>
            </a:ext>
          </a:extLst>
        </xdr:cNvPr>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xdr:rowOff>
    </xdr:from>
    <xdr:to>
      <xdr:col>24</xdr:col>
      <xdr:colOff>63500</xdr:colOff>
      <xdr:row>64</xdr:row>
      <xdr:rowOff>47625</xdr:rowOff>
    </xdr:to>
    <xdr:cxnSp macro="">
      <xdr:nvCxnSpPr>
        <xdr:cNvPr id="190" name="直線コネクタ 189">
          <a:extLst>
            <a:ext uri="{FF2B5EF4-FFF2-40B4-BE49-F238E27FC236}">
              <a16:creationId xmlns:a16="http://schemas.microsoft.com/office/drawing/2014/main" id="{DD09E5E6-1DA7-4990-A0ED-9C7F12FBEF2D}"/>
            </a:ext>
          </a:extLst>
        </xdr:cNvPr>
        <xdr:cNvCxnSpPr/>
      </xdr:nvCxnSpPr>
      <xdr:spPr>
        <a:xfrm>
          <a:off x="3797300" y="10978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84455</xdr:rowOff>
    </xdr:from>
    <xdr:to>
      <xdr:col>15</xdr:col>
      <xdr:colOff>101600</xdr:colOff>
      <xdr:row>64</xdr:row>
      <xdr:rowOff>14605</xdr:rowOff>
    </xdr:to>
    <xdr:sp macro="" textlink="">
      <xdr:nvSpPr>
        <xdr:cNvPr id="191" name="楕円 190">
          <a:extLst>
            <a:ext uri="{FF2B5EF4-FFF2-40B4-BE49-F238E27FC236}">
              <a16:creationId xmlns:a16="http://schemas.microsoft.com/office/drawing/2014/main" id="{963323C5-2ACF-49F4-8B1F-13348E70F27B}"/>
            </a:ext>
          </a:extLst>
        </xdr:cNvPr>
        <xdr:cNvSpPr/>
      </xdr:nvSpPr>
      <xdr:spPr>
        <a:xfrm>
          <a:off x="2857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135255</xdr:rowOff>
    </xdr:from>
    <xdr:to>
      <xdr:col>19</xdr:col>
      <xdr:colOff>177800</xdr:colOff>
      <xdr:row>64</xdr:row>
      <xdr:rowOff>5715</xdr:rowOff>
    </xdr:to>
    <xdr:cxnSp macro="">
      <xdr:nvCxnSpPr>
        <xdr:cNvPr id="192" name="直線コネクタ 191">
          <a:extLst>
            <a:ext uri="{FF2B5EF4-FFF2-40B4-BE49-F238E27FC236}">
              <a16:creationId xmlns:a16="http://schemas.microsoft.com/office/drawing/2014/main" id="{4A759413-B085-4AFB-88B0-F125E63C93C6}"/>
            </a:ext>
          </a:extLst>
        </xdr:cNvPr>
        <xdr:cNvCxnSpPr/>
      </xdr:nvCxnSpPr>
      <xdr:spPr>
        <a:xfrm>
          <a:off x="2908300" y="10936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193" name="楕円 192">
          <a:extLst>
            <a:ext uri="{FF2B5EF4-FFF2-40B4-BE49-F238E27FC236}">
              <a16:creationId xmlns:a16="http://schemas.microsoft.com/office/drawing/2014/main" id="{4CD6AD4E-BF1A-46FF-A883-130FE9724EF9}"/>
            </a:ext>
          </a:extLst>
        </xdr:cNvPr>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95250</xdr:rowOff>
    </xdr:from>
    <xdr:to>
      <xdr:col>15</xdr:col>
      <xdr:colOff>50800</xdr:colOff>
      <xdr:row>63</xdr:row>
      <xdr:rowOff>135255</xdr:rowOff>
    </xdr:to>
    <xdr:cxnSp macro="">
      <xdr:nvCxnSpPr>
        <xdr:cNvPr id="194" name="直線コネクタ 193">
          <a:extLst>
            <a:ext uri="{FF2B5EF4-FFF2-40B4-BE49-F238E27FC236}">
              <a16:creationId xmlns:a16="http://schemas.microsoft.com/office/drawing/2014/main" id="{469D86CF-9D0B-4F81-8342-62E8608FC84C}"/>
            </a:ext>
          </a:extLst>
        </xdr:cNvPr>
        <xdr:cNvCxnSpPr/>
      </xdr:nvCxnSpPr>
      <xdr:spPr>
        <a:xfrm>
          <a:off x="2019300" y="10896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195" name="楕円 194">
          <a:extLst>
            <a:ext uri="{FF2B5EF4-FFF2-40B4-BE49-F238E27FC236}">
              <a16:creationId xmlns:a16="http://schemas.microsoft.com/office/drawing/2014/main" id="{86F0C4F3-4E4D-4488-A1A7-D48724F17D4D}"/>
            </a:ext>
          </a:extLst>
        </xdr:cNvPr>
        <xdr:cNvSpPr/>
      </xdr:nvSpPr>
      <xdr:spPr>
        <a:xfrm>
          <a:off x="107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53340</xdr:rowOff>
    </xdr:from>
    <xdr:to>
      <xdr:col>10</xdr:col>
      <xdr:colOff>114300</xdr:colOff>
      <xdr:row>63</xdr:row>
      <xdr:rowOff>95250</xdr:rowOff>
    </xdr:to>
    <xdr:cxnSp macro="">
      <xdr:nvCxnSpPr>
        <xdr:cNvPr id="196" name="直線コネクタ 195">
          <a:extLst>
            <a:ext uri="{FF2B5EF4-FFF2-40B4-BE49-F238E27FC236}">
              <a16:creationId xmlns:a16="http://schemas.microsoft.com/office/drawing/2014/main" id="{5E570E75-5110-4369-B9AD-D41775554A42}"/>
            </a:ext>
          </a:extLst>
        </xdr:cNvPr>
        <xdr:cNvCxnSpPr/>
      </xdr:nvCxnSpPr>
      <xdr:spPr>
        <a:xfrm>
          <a:off x="1130300" y="1085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4EB0F29F-14D1-45CD-8A4A-BADA55DBBD4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38E95420-BD7E-4814-886E-91E741F89816}"/>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2EEA047E-F89B-49D1-A603-BF31984A8CED}"/>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A337894E-3CB9-417E-809C-DFB097A7E276}"/>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47642</xdr:rowOff>
    </xdr:from>
    <xdr:ext cx="405111" cy="259045"/>
    <xdr:sp macro="" textlink="">
      <xdr:nvSpPr>
        <xdr:cNvPr id="201" name="n_1mainValue【体育館・プール】&#10;有形固定資産減価償却率">
          <a:extLst>
            <a:ext uri="{FF2B5EF4-FFF2-40B4-BE49-F238E27FC236}">
              <a16:creationId xmlns:a16="http://schemas.microsoft.com/office/drawing/2014/main" id="{DEA6E3A1-F79C-4807-84D0-BC44B0CCFDCD}"/>
            </a:ext>
          </a:extLst>
        </xdr:cNvPr>
        <xdr:cNvSpPr txBox="1"/>
      </xdr:nvSpPr>
      <xdr:spPr>
        <a:xfrm>
          <a:off x="35820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5732</xdr:rowOff>
    </xdr:from>
    <xdr:ext cx="405111" cy="259045"/>
    <xdr:sp macro="" textlink="">
      <xdr:nvSpPr>
        <xdr:cNvPr id="202" name="n_2mainValue【体育館・プール】&#10;有形固定資産減価償却率">
          <a:extLst>
            <a:ext uri="{FF2B5EF4-FFF2-40B4-BE49-F238E27FC236}">
              <a16:creationId xmlns:a16="http://schemas.microsoft.com/office/drawing/2014/main" id="{E748851D-D0C5-41AE-B703-5D44496EDCDF}"/>
            </a:ext>
          </a:extLst>
        </xdr:cNvPr>
        <xdr:cNvSpPr txBox="1"/>
      </xdr:nvSpPr>
      <xdr:spPr>
        <a:xfrm>
          <a:off x="2705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203" name="n_3mainValue【体育館・プール】&#10;有形固定資産減価償却率">
          <a:extLst>
            <a:ext uri="{FF2B5EF4-FFF2-40B4-BE49-F238E27FC236}">
              <a16:creationId xmlns:a16="http://schemas.microsoft.com/office/drawing/2014/main" id="{722D5652-7C54-413B-A59F-FDDC643EE5BE}"/>
            </a:ext>
          </a:extLst>
        </xdr:cNvPr>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4" name="n_4mainValue【体育館・プール】&#10;有形固定資産減価償却率">
          <a:extLst>
            <a:ext uri="{FF2B5EF4-FFF2-40B4-BE49-F238E27FC236}">
              <a16:creationId xmlns:a16="http://schemas.microsoft.com/office/drawing/2014/main" id="{2F92C7A4-D3DA-4413-91B8-4AC92E54304F}"/>
            </a:ext>
          </a:extLst>
        </xdr:cNvPr>
        <xdr:cNvSpPr txBox="1"/>
      </xdr:nvSpPr>
      <xdr:spPr>
        <a:xfrm>
          <a:off x="927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B4BB4B7-374C-4ABB-9801-E7BFD8751A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18DE958-9DC3-41E5-89D1-C26E250B31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E4387D4-9BFC-48FD-8826-AEA4F3B573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1FA5D91-6B70-462F-B7A1-0F62D7D4B3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715B8E2-49C7-4CFB-B9BC-0F801F4301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B669C7A-191C-42A8-8B12-E12D9287C5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72EEDD3-E263-4A86-AEEC-9BDA55769A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3F3EB8-5CFE-44B9-BE3A-C456E26E91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0403DBC-7E68-403D-980F-D90BFB11BB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29F663A-C81B-4975-BA46-267BD56298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773F545-1730-4F76-93E4-954A7DDF84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A4FBFB7-6D93-41B6-AAC4-52575FE7E5B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51BC394-15D4-4AD3-9235-7EC956D46C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D6F9CCF-E95B-4856-882F-EA0679E1DC7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C9792D2-8A17-483E-BF7E-175C8757616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6140869-1EAF-4A17-985F-29B2ADDF062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2FE54C7-21F0-4927-AC5C-B5CEA19946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2948718-F3BE-4C55-8740-96D0A0AA83F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3FE7232-5909-4AF0-B158-F33EF235DD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59B204F-4661-4713-866C-0FC8C9FC93B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2E5D864-6BFE-4E54-A359-5179C6D29D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5A157A0-5E31-4A13-88FA-ED0BDCF1BF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885DABF-BD15-49F8-B9D3-AF77063370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BF8A6EEE-1CAC-44C0-91EF-2F9224705CAC}"/>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335886E0-CAD4-44C2-A32C-CD3506EBEA17}"/>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30D7AA52-256C-4568-B450-5989B8A1DF0D}"/>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662940F3-786D-4E98-9BA4-9E395BAB84B3}"/>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989BA32-8C0E-4DF8-9F55-6AFE8E185F52}"/>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DD7D98B8-3C33-44A5-86B2-CCF4D9DC4333}"/>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8D6C5624-2019-46E6-B419-4899CFD1D4F4}"/>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9994C6AF-7AD0-4EFC-B740-6EE926A68FD9}"/>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BAC1082B-573B-4E7D-988E-4C405AD51C9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8503CF99-5E6D-44EE-AAD4-AA2F28FB95B9}"/>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5B779DF2-B245-4239-8807-62A5CCFDFC87}"/>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681757D-27CA-4ADB-A038-65A865298D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652D66-F3DC-496F-83B6-E5C091B796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1858DA-B6B1-4FAC-87E2-D3898464AF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CB2E83-6739-4EA3-A693-645D461AE7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843DAE0-04DA-4989-BEF9-E6D0FCB798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44" name="楕円 243">
          <a:extLst>
            <a:ext uri="{FF2B5EF4-FFF2-40B4-BE49-F238E27FC236}">
              <a16:creationId xmlns:a16="http://schemas.microsoft.com/office/drawing/2014/main" id="{FA0F2D3B-F71A-4169-A4C0-DE2BB70D4ABB}"/>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45" name="【体育館・プール】&#10;一人当たり面積該当値テキスト">
          <a:extLst>
            <a:ext uri="{FF2B5EF4-FFF2-40B4-BE49-F238E27FC236}">
              <a16:creationId xmlns:a16="http://schemas.microsoft.com/office/drawing/2014/main" id="{5CE885D7-D024-4F6F-8A47-F7CBBBD7C43F}"/>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122555</xdr:rowOff>
    </xdr:from>
    <xdr:to>
      <xdr:col>50</xdr:col>
      <xdr:colOff>165100</xdr:colOff>
      <xdr:row>64</xdr:row>
      <xdr:rowOff>52705</xdr:rowOff>
    </xdr:to>
    <xdr:sp macro="" textlink="">
      <xdr:nvSpPr>
        <xdr:cNvPr id="246" name="楕円 245">
          <a:extLst>
            <a:ext uri="{FF2B5EF4-FFF2-40B4-BE49-F238E27FC236}">
              <a16:creationId xmlns:a16="http://schemas.microsoft.com/office/drawing/2014/main" id="{6B700F42-63F6-47DD-BE53-1E6754BA486C}"/>
            </a:ext>
          </a:extLst>
        </xdr:cNvPr>
        <xdr:cNvSpPr/>
      </xdr:nvSpPr>
      <xdr:spPr>
        <a:xfrm>
          <a:off x="958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1905</xdr:rowOff>
    </xdr:to>
    <xdr:cxnSp macro="">
      <xdr:nvCxnSpPr>
        <xdr:cNvPr id="247" name="直線コネクタ 246">
          <a:extLst>
            <a:ext uri="{FF2B5EF4-FFF2-40B4-BE49-F238E27FC236}">
              <a16:creationId xmlns:a16="http://schemas.microsoft.com/office/drawing/2014/main" id="{C0CEF0D0-20E3-447D-B173-65DF310EE315}"/>
            </a:ext>
          </a:extLst>
        </xdr:cNvPr>
        <xdr:cNvCxnSpPr/>
      </xdr:nvCxnSpPr>
      <xdr:spPr>
        <a:xfrm flipV="1">
          <a:off x="9639300" y="1097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123698</xdr:rowOff>
    </xdr:from>
    <xdr:to>
      <xdr:col>46</xdr:col>
      <xdr:colOff>38100</xdr:colOff>
      <xdr:row>64</xdr:row>
      <xdr:rowOff>53848</xdr:rowOff>
    </xdr:to>
    <xdr:sp macro="" textlink="">
      <xdr:nvSpPr>
        <xdr:cNvPr id="248" name="楕円 247">
          <a:extLst>
            <a:ext uri="{FF2B5EF4-FFF2-40B4-BE49-F238E27FC236}">
              <a16:creationId xmlns:a16="http://schemas.microsoft.com/office/drawing/2014/main" id="{B73C0B4E-9761-41F7-964E-109EC6AE3AF0}"/>
            </a:ext>
          </a:extLst>
        </xdr:cNvPr>
        <xdr:cNvSpPr/>
      </xdr:nvSpPr>
      <xdr:spPr>
        <a:xfrm>
          <a:off x="8699500" y="109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xdr:rowOff>
    </xdr:from>
    <xdr:to>
      <xdr:col>50</xdr:col>
      <xdr:colOff>114300</xdr:colOff>
      <xdr:row>64</xdr:row>
      <xdr:rowOff>3048</xdr:rowOff>
    </xdr:to>
    <xdr:cxnSp macro="">
      <xdr:nvCxnSpPr>
        <xdr:cNvPr id="249" name="直線コネクタ 248">
          <a:extLst>
            <a:ext uri="{FF2B5EF4-FFF2-40B4-BE49-F238E27FC236}">
              <a16:creationId xmlns:a16="http://schemas.microsoft.com/office/drawing/2014/main" id="{73210B10-8CBE-4C2A-B914-627CD3850DFC}"/>
            </a:ext>
          </a:extLst>
        </xdr:cNvPr>
        <xdr:cNvCxnSpPr/>
      </xdr:nvCxnSpPr>
      <xdr:spPr>
        <a:xfrm flipV="1">
          <a:off x="8750300" y="109747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125603</xdr:rowOff>
    </xdr:from>
    <xdr:to>
      <xdr:col>41</xdr:col>
      <xdr:colOff>101600</xdr:colOff>
      <xdr:row>64</xdr:row>
      <xdr:rowOff>55753</xdr:rowOff>
    </xdr:to>
    <xdr:sp macro="" textlink="">
      <xdr:nvSpPr>
        <xdr:cNvPr id="250" name="楕円 249">
          <a:extLst>
            <a:ext uri="{FF2B5EF4-FFF2-40B4-BE49-F238E27FC236}">
              <a16:creationId xmlns:a16="http://schemas.microsoft.com/office/drawing/2014/main" id="{6E3BAD5F-A2FC-4ACD-805F-ED989DC11AC8}"/>
            </a:ext>
          </a:extLst>
        </xdr:cNvPr>
        <xdr:cNvSpPr/>
      </xdr:nvSpPr>
      <xdr:spPr>
        <a:xfrm>
          <a:off x="78105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3048</xdr:rowOff>
    </xdr:from>
    <xdr:to>
      <xdr:col>45</xdr:col>
      <xdr:colOff>177800</xdr:colOff>
      <xdr:row>64</xdr:row>
      <xdr:rowOff>4953</xdr:rowOff>
    </xdr:to>
    <xdr:cxnSp macro="">
      <xdr:nvCxnSpPr>
        <xdr:cNvPr id="251" name="直線コネクタ 250">
          <a:extLst>
            <a:ext uri="{FF2B5EF4-FFF2-40B4-BE49-F238E27FC236}">
              <a16:creationId xmlns:a16="http://schemas.microsoft.com/office/drawing/2014/main" id="{6461D18D-D3A9-444F-890C-17E656D7875E}"/>
            </a:ext>
          </a:extLst>
        </xdr:cNvPr>
        <xdr:cNvCxnSpPr/>
      </xdr:nvCxnSpPr>
      <xdr:spPr>
        <a:xfrm flipV="1">
          <a:off x="7861300" y="1097584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127508</xdr:rowOff>
    </xdr:from>
    <xdr:to>
      <xdr:col>36</xdr:col>
      <xdr:colOff>165100</xdr:colOff>
      <xdr:row>64</xdr:row>
      <xdr:rowOff>57658</xdr:rowOff>
    </xdr:to>
    <xdr:sp macro="" textlink="">
      <xdr:nvSpPr>
        <xdr:cNvPr id="252" name="楕円 251">
          <a:extLst>
            <a:ext uri="{FF2B5EF4-FFF2-40B4-BE49-F238E27FC236}">
              <a16:creationId xmlns:a16="http://schemas.microsoft.com/office/drawing/2014/main" id="{3D8E9DA5-4F16-40C5-803C-A1DAAE57B2DC}"/>
            </a:ext>
          </a:extLst>
        </xdr:cNvPr>
        <xdr:cNvSpPr/>
      </xdr:nvSpPr>
      <xdr:spPr>
        <a:xfrm>
          <a:off x="6921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4953</xdr:rowOff>
    </xdr:from>
    <xdr:to>
      <xdr:col>41</xdr:col>
      <xdr:colOff>50800</xdr:colOff>
      <xdr:row>64</xdr:row>
      <xdr:rowOff>6858</xdr:rowOff>
    </xdr:to>
    <xdr:cxnSp macro="">
      <xdr:nvCxnSpPr>
        <xdr:cNvPr id="253" name="直線コネクタ 252">
          <a:extLst>
            <a:ext uri="{FF2B5EF4-FFF2-40B4-BE49-F238E27FC236}">
              <a16:creationId xmlns:a16="http://schemas.microsoft.com/office/drawing/2014/main" id="{94E36FD3-6E07-43A5-9C25-386C99497AE1}"/>
            </a:ext>
          </a:extLst>
        </xdr:cNvPr>
        <xdr:cNvCxnSpPr/>
      </xdr:nvCxnSpPr>
      <xdr:spPr>
        <a:xfrm flipV="1">
          <a:off x="6972300" y="109777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1D6DBC7-5240-4C03-B7F7-C779B91EEF2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3C73A663-6D20-4FC1-B70C-52AAF3476C32}"/>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4816636C-F4F0-45EF-B424-5AAA420BA3A6}"/>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94A41824-C534-42A4-BDA8-CF65374B3926}"/>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43832</xdr:rowOff>
    </xdr:from>
    <xdr:ext cx="469744" cy="259045"/>
    <xdr:sp macro="" textlink="">
      <xdr:nvSpPr>
        <xdr:cNvPr id="258" name="n_1mainValue【体育館・プール】&#10;一人当たり面積">
          <a:extLst>
            <a:ext uri="{FF2B5EF4-FFF2-40B4-BE49-F238E27FC236}">
              <a16:creationId xmlns:a16="http://schemas.microsoft.com/office/drawing/2014/main" id="{65791DE8-93E0-473C-91AD-3E215A48E68D}"/>
            </a:ext>
          </a:extLst>
        </xdr:cNvPr>
        <xdr:cNvSpPr txBox="1"/>
      </xdr:nvSpPr>
      <xdr:spPr>
        <a:xfrm>
          <a:off x="939172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44975</xdr:rowOff>
    </xdr:from>
    <xdr:ext cx="469744" cy="259045"/>
    <xdr:sp macro="" textlink="">
      <xdr:nvSpPr>
        <xdr:cNvPr id="259" name="n_2mainValue【体育館・プール】&#10;一人当たり面積">
          <a:extLst>
            <a:ext uri="{FF2B5EF4-FFF2-40B4-BE49-F238E27FC236}">
              <a16:creationId xmlns:a16="http://schemas.microsoft.com/office/drawing/2014/main" id="{78F225C1-A1FC-40D6-9C64-AB76A3823D1C}"/>
            </a:ext>
          </a:extLst>
        </xdr:cNvPr>
        <xdr:cNvSpPr txBox="1"/>
      </xdr:nvSpPr>
      <xdr:spPr>
        <a:xfrm>
          <a:off x="8515427"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46880</xdr:rowOff>
    </xdr:from>
    <xdr:ext cx="469744" cy="259045"/>
    <xdr:sp macro="" textlink="">
      <xdr:nvSpPr>
        <xdr:cNvPr id="260" name="n_3mainValue【体育館・プール】&#10;一人当たり面積">
          <a:extLst>
            <a:ext uri="{FF2B5EF4-FFF2-40B4-BE49-F238E27FC236}">
              <a16:creationId xmlns:a16="http://schemas.microsoft.com/office/drawing/2014/main" id="{E73FA553-F998-45E0-B638-AD7721D1C692}"/>
            </a:ext>
          </a:extLst>
        </xdr:cNvPr>
        <xdr:cNvSpPr txBox="1"/>
      </xdr:nvSpPr>
      <xdr:spPr>
        <a:xfrm>
          <a:off x="7626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48785</xdr:rowOff>
    </xdr:from>
    <xdr:ext cx="469744" cy="259045"/>
    <xdr:sp macro="" textlink="">
      <xdr:nvSpPr>
        <xdr:cNvPr id="261" name="n_4mainValue【体育館・プール】&#10;一人当たり面積">
          <a:extLst>
            <a:ext uri="{FF2B5EF4-FFF2-40B4-BE49-F238E27FC236}">
              <a16:creationId xmlns:a16="http://schemas.microsoft.com/office/drawing/2014/main" id="{14DAC60B-6FA3-4D0B-BB39-890EBBB2EF30}"/>
            </a:ext>
          </a:extLst>
        </xdr:cNvPr>
        <xdr:cNvSpPr txBox="1"/>
      </xdr:nvSpPr>
      <xdr:spPr>
        <a:xfrm>
          <a:off x="6737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D5985BA-003E-4733-B946-8093643BAA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0592A55-2809-4347-9FE4-B1AE92025B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AAB9CFC-CB3A-46B4-99AB-38B636EB2E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ABFAFFF-6E20-45E4-B7CB-FBF4A6AF78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D4A35D5-6122-4454-AB16-588348DE97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C81119E-5325-4868-90C6-2DBE48BCDB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3EDC9C2-7E93-4325-B373-21D226668C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0A464F0-BDAD-4864-AC85-084698113A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51420D3-9798-4388-AEA3-C2C8285FA1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650135C-30CB-4A90-81C6-65ADF0304A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A8294BC-CF24-47B0-BDA7-B65ED68D6E6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2FC4915-FE87-4DD8-AFFC-D3F5DB94A44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304641D-A57A-41DC-A600-F1B3CAC4B85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51BBFAA-5D45-4DBD-BD37-19578FF42A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5086FF9-5F3A-4CAE-A102-7079E39D7A8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3B1DB9E-0DC3-4C56-9FBD-A13C1E87E01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D47AA68-3AB2-4FBA-8954-836721793C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6B6E4D5-CB97-427A-AB1C-0FAC07F0E38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E389B0E-9571-44C0-A771-B710569635C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C91294A-6A2C-4042-9CEF-A86933485EE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F78341F-890B-483F-B687-2D423877FA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1887132-DFD6-4A9D-BFDE-066984DF8AA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BAD9572-42AC-45BF-871F-40B0B05679B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329AD22-8949-48BB-937B-2FF7BDB0AD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8FB35BB-1EDC-431F-BBE1-74FA506FC5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F297729-964D-4B45-A98B-55803F979CAE}"/>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3457D10-E03B-4DBA-AFB6-7C4A1D9BCD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41A880E-403C-4A58-8D54-120D246536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886355F-F151-4C64-8ED9-D75E7BABFDA5}"/>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B7641706-28EE-45E7-B00D-5D088F8E507E}"/>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4EEFB96-211B-47CE-A4EC-A99DDBFED80F}"/>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2B272519-6DFE-4CD5-9E57-0E1F554F674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2D7A1B5-7F56-471C-9385-4424C9DCA38C}"/>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7B5D8A4D-B692-4BC8-84DA-97A4A8B3DD9A}"/>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780E322-1BD2-4857-8D45-117A88BFB0B7}"/>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E6EEA82F-6597-4AE7-A5E8-C1A07BEF1CB1}"/>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F41B42-E662-4027-9231-4FAAB48F6D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510F4A-BDB9-4CFE-A7B6-B32DC74AC7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BCE240-AB53-4A6E-AA65-DE679316A0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E51A46-AC65-4A71-A2A1-0438EE94F7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060D5D-9E75-48CB-AFD0-96D38A0A53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303" name="楕円 302">
          <a:extLst>
            <a:ext uri="{FF2B5EF4-FFF2-40B4-BE49-F238E27FC236}">
              <a16:creationId xmlns:a16="http://schemas.microsoft.com/office/drawing/2014/main" id="{D5CFFE38-D699-4AFD-AB16-B2E1E04C4B87}"/>
            </a:ext>
          </a:extLst>
        </xdr:cNvPr>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52632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7484464-E9A1-4E06-98BE-B962655E4882}"/>
            </a:ext>
          </a:extLst>
        </xdr:cNvPr>
        <xdr:cNvSpPr txBox="1"/>
      </xdr:nvSpPr>
      <xdr:spPr>
        <a:xfrm>
          <a:off x="4673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305" name="楕円 304">
          <a:extLst>
            <a:ext uri="{FF2B5EF4-FFF2-40B4-BE49-F238E27FC236}">
              <a16:creationId xmlns:a16="http://schemas.microsoft.com/office/drawing/2014/main" id="{1E78A161-7ECC-4563-ABDF-D3E7D046A31D}"/>
            </a:ext>
          </a:extLst>
        </xdr:cNvPr>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47898</xdr:rowOff>
    </xdr:from>
    <xdr:to>
      <xdr:col>24</xdr:col>
      <xdr:colOff>63500</xdr:colOff>
      <xdr:row>80</xdr:row>
      <xdr:rowOff>80555</xdr:rowOff>
    </xdr:to>
    <xdr:cxnSp macro="">
      <xdr:nvCxnSpPr>
        <xdr:cNvPr id="306" name="直線コネクタ 305">
          <a:extLst>
            <a:ext uri="{FF2B5EF4-FFF2-40B4-BE49-F238E27FC236}">
              <a16:creationId xmlns:a16="http://schemas.microsoft.com/office/drawing/2014/main" id="{BED7E82E-FD03-4974-806F-902A163D2784}"/>
            </a:ext>
          </a:extLst>
        </xdr:cNvPr>
        <xdr:cNvCxnSpPr/>
      </xdr:nvCxnSpPr>
      <xdr:spPr>
        <a:xfrm>
          <a:off x="3797300" y="137638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134257</xdr:rowOff>
    </xdr:from>
    <xdr:to>
      <xdr:col>15</xdr:col>
      <xdr:colOff>101600</xdr:colOff>
      <xdr:row>80</xdr:row>
      <xdr:rowOff>64407</xdr:rowOff>
    </xdr:to>
    <xdr:sp macro="" textlink="">
      <xdr:nvSpPr>
        <xdr:cNvPr id="307" name="楕円 306">
          <a:extLst>
            <a:ext uri="{FF2B5EF4-FFF2-40B4-BE49-F238E27FC236}">
              <a16:creationId xmlns:a16="http://schemas.microsoft.com/office/drawing/2014/main" id="{25D5E9D5-7C99-4059-BE58-A7725A87A761}"/>
            </a:ext>
          </a:extLst>
        </xdr:cNvPr>
        <xdr:cNvSpPr/>
      </xdr:nvSpPr>
      <xdr:spPr>
        <a:xfrm>
          <a:off x="2857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xdr:rowOff>
    </xdr:from>
    <xdr:to>
      <xdr:col>19</xdr:col>
      <xdr:colOff>177800</xdr:colOff>
      <xdr:row>80</xdr:row>
      <xdr:rowOff>47898</xdr:rowOff>
    </xdr:to>
    <xdr:cxnSp macro="">
      <xdr:nvCxnSpPr>
        <xdr:cNvPr id="308" name="直線コネクタ 307">
          <a:extLst>
            <a:ext uri="{FF2B5EF4-FFF2-40B4-BE49-F238E27FC236}">
              <a16:creationId xmlns:a16="http://schemas.microsoft.com/office/drawing/2014/main" id="{0FA46A6B-83AB-4B55-A2C7-6566E0250604}"/>
            </a:ext>
          </a:extLst>
        </xdr:cNvPr>
        <xdr:cNvCxnSpPr/>
      </xdr:nvCxnSpPr>
      <xdr:spPr>
        <a:xfrm>
          <a:off x="2908300" y="137296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09" name="楕円 308">
          <a:extLst>
            <a:ext uri="{FF2B5EF4-FFF2-40B4-BE49-F238E27FC236}">
              <a16:creationId xmlns:a16="http://schemas.microsoft.com/office/drawing/2014/main" id="{64571B36-61F1-4FCA-BCF7-2D31964F24E6}"/>
            </a:ext>
          </a:extLst>
        </xdr:cNvPr>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80</xdr:row>
      <xdr:rowOff>13607</xdr:rowOff>
    </xdr:to>
    <xdr:cxnSp macro="">
      <xdr:nvCxnSpPr>
        <xdr:cNvPr id="310" name="直線コネクタ 309">
          <a:extLst>
            <a:ext uri="{FF2B5EF4-FFF2-40B4-BE49-F238E27FC236}">
              <a16:creationId xmlns:a16="http://schemas.microsoft.com/office/drawing/2014/main" id="{61414CAE-C2B2-4CE1-83C1-41DC5C4961CA}"/>
            </a:ext>
          </a:extLst>
        </xdr:cNvPr>
        <xdr:cNvCxnSpPr/>
      </xdr:nvCxnSpPr>
      <xdr:spPr>
        <a:xfrm>
          <a:off x="2019300" y="13696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70576</xdr:rowOff>
    </xdr:from>
    <xdr:to>
      <xdr:col>6</xdr:col>
      <xdr:colOff>38100</xdr:colOff>
      <xdr:row>80</xdr:row>
      <xdr:rowOff>726</xdr:rowOff>
    </xdr:to>
    <xdr:sp macro="" textlink="">
      <xdr:nvSpPr>
        <xdr:cNvPr id="311" name="楕円 310">
          <a:extLst>
            <a:ext uri="{FF2B5EF4-FFF2-40B4-BE49-F238E27FC236}">
              <a16:creationId xmlns:a16="http://schemas.microsoft.com/office/drawing/2014/main" id="{9CFA1742-D194-4EB5-A730-43E8A2412B93}"/>
            </a:ext>
          </a:extLst>
        </xdr:cNvPr>
        <xdr:cNvSpPr/>
      </xdr:nvSpPr>
      <xdr:spPr>
        <a:xfrm>
          <a:off x="1079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121376</xdr:rowOff>
    </xdr:from>
    <xdr:to>
      <xdr:col>10</xdr:col>
      <xdr:colOff>114300</xdr:colOff>
      <xdr:row>79</xdr:row>
      <xdr:rowOff>152400</xdr:rowOff>
    </xdr:to>
    <xdr:cxnSp macro="">
      <xdr:nvCxnSpPr>
        <xdr:cNvPr id="312" name="直線コネクタ 311">
          <a:extLst>
            <a:ext uri="{FF2B5EF4-FFF2-40B4-BE49-F238E27FC236}">
              <a16:creationId xmlns:a16="http://schemas.microsoft.com/office/drawing/2014/main" id="{69320003-0D1E-4D55-8E90-3F42A0187A61}"/>
            </a:ext>
          </a:extLst>
        </xdr:cNvPr>
        <xdr:cNvCxnSpPr/>
      </xdr:nvCxnSpPr>
      <xdr:spPr>
        <a:xfrm>
          <a:off x="1130300" y="136659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04AAD942-11FA-4A63-B2D2-EDE1DD4BF67E}"/>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EBDEDA20-8C72-4131-9377-0E7DFD2E2B81}"/>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D554F229-260A-4451-8A63-72B3D14E280A}"/>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7606F1E6-E226-4085-B53C-05CF45E6AFBF}"/>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317" name="n_1mainValue【福祉施設】&#10;有形固定資産減価償却率">
          <a:extLst>
            <a:ext uri="{FF2B5EF4-FFF2-40B4-BE49-F238E27FC236}">
              <a16:creationId xmlns:a16="http://schemas.microsoft.com/office/drawing/2014/main" id="{AE13217A-61F5-4250-B74D-36CD5AB6A96D}"/>
            </a:ext>
          </a:extLst>
        </xdr:cNvPr>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80934</xdr:rowOff>
    </xdr:from>
    <xdr:ext cx="405111" cy="259045"/>
    <xdr:sp macro="" textlink="">
      <xdr:nvSpPr>
        <xdr:cNvPr id="318" name="n_2mainValue【福祉施設】&#10;有形固定資産減価償却率">
          <a:extLst>
            <a:ext uri="{FF2B5EF4-FFF2-40B4-BE49-F238E27FC236}">
              <a16:creationId xmlns:a16="http://schemas.microsoft.com/office/drawing/2014/main" id="{4334122C-42B9-4A63-A0DE-EBD96F358D67}"/>
            </a:ext>
          </a:extLst>
        </xdr:cNvPr>
        <xdr:cNvSpPr txBox="1"/>
      </xdr:nvSpPr>
      <xdr:spPr>
        <a:xfrm>
          <a:off x="2705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19" name="n_3mainValue【福祉施設】&#10;有形固定資産減価償却率">
          <a:extLst>
            <a:ext uri="{FF2B5EF4-FFF2-40B4-BE49-F238E27FC236}">
              <a16:creationId xmlns:a16="http://schemas.microsoft.com/office/drawing/2014/main" id="{86DE368B-9260-4375-8149-D47E247CB654}"/>
            </a:ext>
          </a:extLst>
        </xdr:cNvPr>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17253</xdr:rowOff>
    </xdr:from>
    <xdr:ext cx="405111" cy="259045"/>
    <xdr:sp macro="" textlink="">
      <xdr:nvSpPr>
        <xdr:cNvPr id="320" name="n_4mainValue【福祉施設】&#10;有形固定資産減価償却率">
          <a:extLst>
            <a:ext uri="{FF2B5EF4-FFF2-40B4-BE49-F238E27FC236}">
              <a16:creationId xmlns:a16="http://schemas.microsoft.com/office/drawing/2014/main" id="{CCE27977-B112-4232-A118-A779FF89EE7A}"/>
            </a:ext>
          </a:extLst>
        </xdr:cNvPr>
        <xdr:cNvSpPr txBox="1"/>
      </xdr:nvSpPr>
      <xdr:spPr>
        <a:xfrm>
          <a:off x="927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EEB5CB9-EB93-49E2-812D-D38674D5C1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BD82C30-8EAC-4300-A1B2-4A5055561B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29865EE-C867-4277-AE84-99CE92829D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51F1476-B58D-43D2-AE49-75A0C976AF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1402554-AAE4-4FFB-BFA4-8607D3DDD2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834EBD-C948-4488-B690-F689F3A3E3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9E0587F-FB15-417C-BB4C-D1C626A7A7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6496843-15B3-4423-9B16-8C962FF28D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A70B6E4-4D16-4FEB-B98B-F38BF011BA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BDE3AE1-DB83-44D3-93B4-64530768CC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2B2E5DC9-A7CE-4903-9863-0C3B332BFBC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88905E9A-31D9-4E4C-9AE9-5492FF836B4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AD1F43B8-B6C0-4FC1-A506-62F94E23E0D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1969F25B-7ED9-41D1-86A1-150EAFBBFB4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5D45135-7535-4FC0-B085-8BC979A07A8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E2149DE-551D-4721-B252-FAAA3C113B8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EC328BD-FF16-4A73-9050-A2F8C69A093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416AD2A0-A752-44AF-BC39-A8009350C04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38686DF-2DA9-415A-8A1D-50B2F6B65D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62447EF-D243-4EC9-89D1-B03185A656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FE880BF3-3AF4-4349-BBAF-EE49D15BC2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B1043C6D-BE05-43DF-ACC1-051E6CD6EE18}"/>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126957CB-8D20-4FD9-A16F-2C1EA402B3DE}"/>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7630737A-A14A-4A49-B99F-19CE64F48C25}"/>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EA28B51E-C96E-457F-B6A6-20DC7AED4EC1}"/>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DEB09DA2-B5CA-45A0-92EB-20EE3FDED74E}"/>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BBE83600-5469-409D-840D-B6C61182BAE6}"/>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EBC0B541-9D39-4071-A43C-92E8E292B48C}"/>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A8D8E50E-783C-428A-9FE5-34473B3B959C}"/>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8D7021E9-C277-4A2A-B615-80B86B24AD98}"/>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96D576D6-319D-4677-A300-61279106A776}"/>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CB3862E3-9C08-4B23-92A2-EEB8A97022F5}"/>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11B3B6D-9434-4E02-BB82-4D89F260B4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BF5B9E8-860A-4EEF-ACA2-AA4B4D675F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05B0BF7-5D2F-43B9-9AAF-DB1780291A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AA7058D-A9BE-449A-B103-7B2B835C41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61E799-E1F7-4750-95D9-524C67CD9F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8" name="楕円 357">
          <a:extLst>
            <a:ext uri="{FF2B5EF4-FFF2-40B4-BE49-F238E27FC236}">
              <a16:creationId xmlns:a16="http://schemas.microsoft.com/office/drawing/2014/main" id="{BD838591-3CE4-48C3-AEF7-0F1413D756C3}"/>
            </a:ext>
          </a:extLst>
        </xdr:cNvPr>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122190</xdr:rowOff>
    </xdr:from>
    <xdr:ext cx="469744" cy="259045"/>
    <xdr:sp macro="" textlink="">
      <xdr:nvSpPr>
        <xdr:cNvPr id="359" name="【福祉施設】&#10;一人当たり面積該当値テキスト">
          <a:extLst>
            <a:ext uri="{FF2B5EF4-FFF2-40B4-BE49-F238E27FC236}">
              <a16:creationId xmlns:a16="http://schemas.microsoft.com/office/drawing/2014/main" id="{4885975F-C0F0-4129-8DF3-1A6893E11188}"/>
            </a:ext>
          </a:extLst>
        </xdr:cNvPr>
        <xdr:cNvSpPr txBox="1"/>
      </xdr:nvSpPr>
      <xdr:spPr>
        <a:xfrm>
          <a:off x="10515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60" name="楕円 359">
          <a:extLst>
            <a:ext uri="{FF2B5EF4-FFF2-40B4-BE49-F238E27FC236}">
              <a16:creationId xmlns:a16="http://schemas.microsoft.com/office/drawing/2014/main" id="{BB005694-7481-4A91-B5C5-6FDD4A95BEF4}"/>
            </a:ext>
          </a:extLst>
        </xdr:cNvPr>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83</xdr:row>
      <xdr:rowOff>159258</xdr:rowOff>
    </xdr:to>
    <xdr:cxnSp macro="">
      <xdr:nvCxnSpPr>
        <xdr:cNvPr id="361" name="直線コネクタ 360">
          <a:extLst>
            <a:ext uri="{FF2B5EF4-FFF2-40B4-BE49-F238E27FC236}">
              <a16:creationId xmlns:a16="http://schemas.microsoft.com/office/drawing/2014/main" id="{26AD04B5-9030-4ED6-B701-03A9AFD779F2}"/>
            </a:ext>
          </a:extLst>
        </xdr:cNvPr>
        <xdr:cNvCxnSpPr/>
      </xdr:nvCxnSpPr>
      <xdr:spPr>
        <a:xfrm flipV="1">
          <a:off x="9639300" y="143804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2" name="楕円 361">
          <a:extLst>
            <a:ext uri="{FF2B5EF4-FFF2-40B4-BE49-F238E27FC236}">
              <a16:creationId xmlns:a16="http://schemas.microsoft.com/office/drawing/2014/main" id="{A8E607DA-3CA4-4A08-A9A7-E060FB529EDE}"/>
            </a:ext>
          </a:extLst>
        </xdr:cNvPr>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83</xdr:row>
      <xdr:rowOff>166115</xdr:rowOff>
    </xdr:to>
    <xdr:cxnSp macro="">
      <xdr:nvCxnSpPr>
        <xdr:cNvPr id="363" name="直線コネクタ 362">
          <a:extLst>
            <a:ext uri="{FF2B5EF4-FFF2-40B4-BE49-F238E27FC236}">
              <a16:creationId xmlns:a16="http://schemas.microsoft.com/office/drawing/2014/main" id="{D187EBB5-4BF6-4559-AB4C-BC932E557FD0}"/>
            </a:ext>
          </a:extLst>
        </xdr:cNvPr>
        <xdr:cNvCxnSpPr/>
      </xdr:nvCxnSpPr>
      <xdr:spPr>
        <a:xfrm flipV="1">
          <a:off x="8750300" y="143896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64" name="楕円 363">
          <a:extLst>
            <a:ext uri="{FF2B5EF4-FFF2-40B4-BE49-F238E27FC236}">
              <a16:creationId xmlns:a16="http://schemas.microsoft.com/office/drawing/2014/main" id="{59C6C07B-B08A-4F88-838F-417C0120D863}"/>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84</xdr:row>
      <xdr:rowOff>3811</xdr:rowOff>
    </xdr:to>
    <xdr:cxnSp macro="">
      <xdr:nvCxnSpPr>
        <xdr:cNvPr id="365" name="直線コネクタ 364">
          <a:extLst>
            <a:ext uri="{FF2B5EF4-FFF2-40B4-BE49-F238E27FC236}">
              <a16:creationId xmlns:a16="http://schemas.microsoft.com/office/drawing/2014/main" id="{7B408303-D0D9-4830-9AD1-A3606D18958E}"/>
            </a:ext>
          </a:extLst>
        </xdr:cNvPr>
        <xdr:cNvCxnSpPr/>
      </xdr:nvCxnSpPr>
      <xdr:spPr>
        <a:xfrm flipV="1">
          <a:off x="7861300" y="143964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6" name="楕円 365">
          <a:extLst>
            <a:ext uri="{FF2B5EF4-FFF2-40B4-BE49-F238E27FC236}">
              <a16:creationId xmlns:a16="http://schemas.microsoft.com/office/drawing/2014/main" id="{7B8D332E-381A-4FF4-9F9A-C0CEE3D23668}"/>
            </a:ext>
          </a:extLst>
        </xdr:cNvPr>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15239</xdr:rowOff>
    </xdr:to>
    <xdr:cxnSp macro="">
      <xdr:nvCxnSpPr>
        <xdr:cNvPr id="367" name="直線コネクタ 366">
          <a:extLst>
            <a:ext uri="{FF2B5EF4-FFF2-40B4-BE49-F238E27FC236}">
              <a16:creationId xmlns:a16="http://schemas.microsoft.com/office/drawing/2014/main" id="{E70EC7D3-2908-417B-A03D-10C32B711755}"/>
            </a:ext>
          </a:extLst>
        </xdr:cNvPr>
        <xdr:cNvCxnSpPr/>
      </xdr:nvCxnSpPr>
      <xdr:spPr>
        <a:xfrm flipV="1">
          <a:off x="6972300" y="14405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29065174-672C-42A5-B160-B7EBBD1D5D61}"/>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0F92AD6E-C76A-4634-B9ED-212BAF3B5265}"/>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2CF3D733-D518-4B10-A023-788CD89B4332}"/>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B1663184-B6EC-4656-81CA-BB183935DDA8}"/>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72" name="n_1mainValue【福祉施設】&#10;一人当たり面積">
          <a:extLst>
            <a:ext uri="{FF2B5EF4-FFF2-40B4-BE49-F238E27FC236}">
              <a16:creationId xmlns:a16="http://schemas.microsoft.com/office/drawing/2014/main" id="{63B4F2EA-60E8-45E4-AE09-3DA0DA82BB0C}"/>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73" name="n_2mainValue【福祉施設】&#10;一人当たり面積">
          <a:extLst>
            <a:ext uri="{FF2B5EF4-FFF2-40B4-BE49-F238E27FC236}">
              <a16:creationId xmlns:a16="http://schemas.microsoft.com/office/drawing/2014/main" id="{182D29AD-D3F8-4B03-8ED9-128CD6834885}"/>
            </a:ext>
          </a:extLst>
        </xdr:cNvPr>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4" name="n_3mainValue【福祉施設】&#10;一人当たり面積">
          <a:extLst>
            <a:ext uri="{FF2B5EF4-FFF2-40B4-BE49-F238E27FC236}">
              <a16:creationId xmlns:a16="http://schemas.microsoft.com/office/drawing/2014/main" id="{A3DCFBDA-190B-49F5-8975-302A5CC39B7E}"/>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5" name="n_4mainValue【福祉施設】&#10;一人当たり面積">
          <a:extLst>
            <a:ext uri="{FF2B5EF4-FFF2-40B4-BE49-F238E27FC236}">
              <a16:creationId xmlns:a16="http://schemas.microsoft.com/office/drawing/2014/main" id="{EBE33B80-DA16-4368-A58A-D3D2CF5B6B93}"/>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2232C64-CFC6-461B-BA9D-80B08ABD48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EAAAA36-C607-431E-B534-5D0D311E8A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FCDC7B7-C064-4740-92CB-4FC62B0E6F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095244D-E493-4449-B734-0631D73B98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0A6DEE4-FF02-4FD1-A33F-087894ACDC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84A9307-335A-4D31-91A2-84469D6984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C655250-443A-4919-8173-704AA6F8CD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C35B194-013D-46B2-8744-5185E12A50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C8C3216-B32F-4DC8-B3F9-A57AE58D66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7C1A7DD-F49D-4BF7-91D6-28ACEFF3DEC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BEC9007-8382-4752-B052-803BCB6955F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22835E8F-848F-4A15-A185-BB5F96B133B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D22F55B4-4F2C-4BC4-9849-029886FFB8C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945630-2BDF-43DD-B393-35D339715C9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A14C411F-4EFC-402A-A7F9-D069DCC3F89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F594F3C2-A54D-4330-B43D-073BA5A4A1B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2F8D8DFC-7C47-4DF2-8FD4-26B038C09EC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55028F40-F7BA-49A1-A11D-92ECBA2C8B0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75382698-0788-4C10-B0B2-9C8AF19FF68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880706A-8D3B-4979-A726-4F70BAE8B56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8239094B-97E9-4477-B870-4D1E8FA2ED0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268999B9-D314-4BB0-8D85-5E02D6A7C3B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8CC1805-616B-49F0-9CA9-5D26F8F1F17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3B3F3C7-6E5D-44B2-BFF6-9750C2A11D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B0C3F73-271C-4839-9D91-6F43D3638C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475D5D65-4C16-4D5E-9702-34900AF2F5DC}"/>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71C1C10C-CBF4-407C-B265-97051473D98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AADC814F-F925-4D27-B2D2-DDED1026EB9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73B725AE-B8CD-4AF9-A498-50305CACE0AD}"/>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85C2575F-2412-4105-AD40-A14F988AAB62}"/>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F85E1DFF-62CD-4507-900D-0A28AF2375A2}"/>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331B42B2-788E-4117-8EE5-8CFA9953D1D1}"/>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C24BCF75-AF27-4238-8E4E-666AB058D99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33872DC7-C0B3-4FC3-B7D0-E8405C402DA1}"/>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F334B022-6D74-4BC7-B48E-FA06A1A664A3}"/>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9DB8991C-ACCC-44B0-8580-15ECE4431A3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07F014B-22D4-4AF5-9590-B2A58EBE9A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A0A77C0-C771-4253-942C-130F4D56D8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B6BEF70-FA9D-4927-97D9-24CB9139C8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8D9125F-CB86-4F50-A4FD-62510999C2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3FB93B9-0205-41C8-84C0-E1FB5A28C2A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7" name="楕円 416">
          <a:extLst>
            <a:ext uri="{FF2B5EF4-FFF2-40B4-BE49-F238E27FC236}">
              <a16:creationId xmlns:a16="http://schemas.microsoft.com/office/drawing/2014/main" id="{1A6FD58A-CFC7-4230-AF33-15D585195833}"/>
            </a:ext>
          </a:extLst>
        </xdr:cNvPr>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36A6F4C-32D9-40D9-A718-106CB0ECB484}"/>
            </a:ext>
          </a:extLst>
        </xdr:cNvPr>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419" name="楕円 418">
          <a:extLst>
            <a:ext uri="{FF2B5EF4-FFF2-40B4-BE49-F238E27FC236}">
              <a16:creationId xmlns:a16="http://schemas.microsoft.com/office/drawing/2014/main" id="{9D9C3ABF-4012-4871-ADF9-37CCCE6BC5E9}"/>
            </a:ext>
          </a:extLst>
        </xdr:cNvPr>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50074</xdr:rowOff>
    </xdr:from>
    <xdr:to>
      <xdr:col>24</xdr:col>
      <xdr:colOff>63500</xdr:colOff>
      <xdr:row>105</xdr:row>
      <xdr:rowOff>82731</xdr:rowOff>
    </xdr:to>
    <xdr:cxnSp macro="">
      <xdr:nvCxnSpPr>
        <xdr:cNvPr id="420" name="直線コネクタ 419">
          <a:extLst>
            <a:ext uri="{FF2B5EF4-FFF2-40B4-BE49-F238E27FC236}">
              <a16:creationId xmlns:a16="http://schemas.microsoft.com/office/drawing/2014/main" id="{3AA4A1F1-190B-4E9F-A38C-CED60B0AB503}"/>
            </a:ext>
          </a:extLst>
        </xdr:cNvPr>
        <xdr:cNvCxnSpPr/>
      </xdr:nvCxnSpPr>
      <xdr:spPr>
        <a:xfrm>
          <a:off x="3797300" y="180523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421" name="楕円 420">
          <a:extLst>
            <a:ext uri="{FF2B5EF4-FFF2-40B4-BE49-F238E27FC236}">
              <a16:creationId xmlns:a16="http://schemas.microsoft.com/office/drawing/2014/main" id="{36055382-024E-47A7-B227-1966CAA3D7D0}"/>
            </a:ext>
          </a:extLst>
        </xdr:cNvPr>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50074</xdr:rowOff>
    </xdr:to>
    <xdr:cxnSp macro="">
      <xdr:nvCxnSpPr>
        <xdr:cNvPr id="422" name="直線コネクタ 421">
          <a:extLst>
            <a:ext uri="{FF2B5EF4-FFF2-40B4-BE49-F238E27FC236}">
              <a16:creationId xmlns:a16="http://schemas.microsoft.com/office/drawing/2014/main" id="{5BD6A318-D04A-4159-90F7-0D1EEC104859}"/>
            </a:ext>
          </a:extLst>
        </xdr:cNvPr>
        <xdr:cNvCxnSpPr/>
      </xdr:nvCxnSpPr>
      <xdr:spPr>
        <a:xfrm>
          <a:off x="2908300" y="1801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3" name="楕円 422">
          <a:extLst>
            <a:ext uri="{FF2B5EF4-FFF2-40B4-BE49-F238E27FC236}">
              <a16:creationId xmlns:a16="http://schemas.microsoft.com/office/drawing/2014/main" id="{C3AB2BC7-B6C3-419A-8F50-7739BC15CF4A}"/>
            </a:ext>
          </a:extLst>
        </xdr:cNvPr>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15784</xdr:rowOff>
    </xdr:to>
    <xdr:cxnSp macro="">
      <xdr:nvCxnSpPr>
        <xdr:cNvPr id="424" name="直線コネクタ 423">
          <a:extLst>
            <a:ext uri="{FF2B5EF4-FFF2-40B4-BE49-F238E27FC236}">
              <a16:creationId xmlns:a16="http://schemas.microsoft.com/office/drawing/2014/main" id="{E1B48B9E-C8BA-48A1-A29D-B47305E0DE45}"/>
            </a:ext>
          </a:extLst>
        </xdr:cNvPr>
        <xdr:cNvCxnSpPr/>
      </xdr:nvCxnSpPr>
      <xdr:spPr>
        <a:xfrm>
          <a:off x="2019300" y="179870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72752</xdr:rowOff>
    </xdr:from>
    <xdr:to>
      <xdr:col>6</xdr:col>
      <xdr:colOff>38100</xdr:colOff>
      <xdr:row>105</xdr:row>
      <xdr:rowOff>2902</xdr:rowOff>
    </xdr:to>
    <xdr:sp macro="" textlink="">
      <xdr:nvSpPr>
        <xdr:cNvPr id="425" name="楕円 424">
          <a:extLst>
            <a:ext uri="{FF2B5EF4-FFF2-40B4-BE49-F238E27FC236}">
              <a16:creationId xmlns:a16="http://schemas.microsoft.com/office/drawing/2014/main" id="{85B01907-44EE-40B4-AC69-091C14968F4F}"/>
            </a:ext>
          </a:extLst>
        </xdr:cNvPr>
        <xdr:cNvSpPr/>
      </xdr:nvSpPr>
      <xdr:spPr>
        <a:xfrm>
          <a:off x="1079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123552</xdr:rowOff>
    </xdr:from>
    <xdr:to>
      <xdr:col>10</xdr:col>
      <xdr:colOff>114300</xdr:colOff>
      <xdr:row>104</xdr:row>
      <xdr:rowOff>156211</xdr:rowOff>
    </xdr:to>
    <xdr:cxnSp macro="">
      <xdr:nvCxnSpPr>
        <xdr:cNvPr id="426" name="直線コネクタ 425">
          <a:extLst>
            <a:ext uri="{FF2B5EF4-FFF2-40B4-BE49-F238E27FC236}">
              <a16:creationId xmlns:a16="http://schemas.microsoft.com/office/drawing/2014/main" id="{F12560B8-9E4C-4098-81E8-131D2997BC0E}"/>
            </a:ext>
          </a:extLst>
        </xdr:cNvPr>
        <xdr:cNvCxnSpPr/>
      </xdr:nvCxnSpPr>
      <xdr:spPr>
        <a:xfrm>
          <a:off x="1130300" y="179543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43ED3DA1-0A50-405D-93C2-7EC985890B75}"/>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4AED9688-4C8C-4C0E-BC75-17B5D5668DFD}"/>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A01AB323-B54C-48C1-8DFA-AE04920CADF3}"/>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8BF7C45B-5BB7-4442-BFFE-48721513563C}"/>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431" name="n_1mainValue【市民会館】&#10;有形固定資産減価償却率">
          <a:extLst>
            <a:ext uri="{FF2B5EF4-FFF2-40B4-BE49-F238E27FC236}">
              <a16:creationId xmlns:a16="http://schemas.microsoft.com/office/drawing/2014/main" id="{ECF70E61-67E6-412F-A20E-FAC9742BB009}"/>
            </a:ext>
          </a:extLst>
        </xdr:cNvPr>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2" name="n_2mainValue【市民会館】&#10;有形固定資産減価償却率">
          <a:extLst>
            <a:ext uri="{FF2B5EF4-FFF2-40B4-BE49-F238E27FC236}">
              <a16:creationId xmlns:a16="http://schemas.microsoft.com/office/drawing/2014/main" id="{7CB6F447-F33D-4896-B5DF-DA413465A605}"/>
            </a:ext>
          </a:extLst>
        </xdr:cNvPr>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3" name="n_3mainValue【市民会館】&#10;有形固定資産減価償却率">
          <a:extLst>
            <a:ext uri="{FF2B5EF4-FFF2-40B4-BE49-F238E27FC236}">
              <a16:creationId xmlns:a16="http://schemas.microsoft.com/office/drawing/2014/main" id="{F4A1FA3C-E1F7-4289-B705-0DBDB691CFEC}"/>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34" name="n_4mainValue【市民会館】&#10;有形固定資産減価償却率">
          <a:extLst>
            <a:ext uri="{FF2B5EF4-FFF2-40B4-BE49-F238E27FC236}">
              <a16:creationId xmlns:a16="http://schemas.microsoft.com/office/drawing/2014/main" id="{177C116E-12BB-4E65-ACBF-460BD8593D69}"/>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228B74B-F4AE-4B9B-ACF0-057CC1945D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E2986023-9E24-4CBD-AB52-D379114740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98B5DF7-9BFA-4E83-B909-0CC7205FE1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C0C1607-36E6-4790-8FCC-2EEC719257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7506189-E44C-497E-9DE6-B1E40A2210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3B1F428-BE12-4992-8F22-842868D500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EDEEA65-7408-4C41-A536-84D9F8BF5B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A991782-39E4-434B-A654-366EBB2F04A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67C4128-A3A9-4E65-9C1C-F4A232EC04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2273EA5-1573-41C5-BAD1-EA2E8A9AC7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14A5B498-EEAA-47F5-AC5A-6E2502C0469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120AB8F1-66C8-4283-997A-7A203F6EEF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9506294-8380-4BB0-8A7E-EF49FAD9A83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52972C3F-921A-4648-AA4B-129EC30C420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346DE94E-77C4-4486-B522-8D7A8D62AA5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AC20F245-2CEA-4FD7-B607-3052E9A51BF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5377CAE2-C9F7-4524-A493-3505F42F8E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A409035B-68E0-4F5A-9E36-7890F0C42CF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30DA7B5C-5EDC-4E37-B253-73F6B35096A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8929F8F-3D5D-45EE-BBA6-11A276F66B9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4F53554-80D2-47A3-A232-CD9CC6DFE2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C0E59EAD-4907-4208-90D6-BF43D135C5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361598C8-1249-4C56-B327-DF268465DF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ABD94B35-6347-4C0A-9FC0-EBC6F84220D3}"/>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9F69CFF7-E1F1-493F-BB33-AFC44A9CD2B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5E838E2A-66C6-42EA-A438-92671069E207}"/>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18DC520A-F98E-42E3-A075-917809A3BFCC}"/>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698BE898-618F-4F37-AC34-56038949FAD9}"/>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BE551C57-8923-4D56-B781-445F6A574174}"/>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6A62FF4E-6046-45A9-90A0-C1783A4A53E2}"/>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D39F28AA-63F4-4024-8452-8E9425E50FAB}"/>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5B91443C-2904-4A87-8F13-BB780256E289}"/>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C19747EE-409F-48B4-BCB3-5A3455D8471A}"/>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E2E3FC93-17EA-4CC7-83BB-7B7BFC2EB24C}"/>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C82680D-7E94-4C0B-A5C9-435B87A7AF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380E417-EBAE-4610-A632-BBEF8C1B5B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377CD05-B795-4E41-B298-84980797AB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EC95A37-CFE5-4272-A446-78ADC66ABB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284BA4C-DE5A-430E-96E2-174A9F3306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160655</xdr:rowOff>
    </xdr:from>
    <xdr:to>
      <xdr:col>55</xdr:col>
      <xdr:colOff>50800</xdr:colOff>
      <xdr:row>106</xdr:row>
      <xdr:rowOff>90805</xdr:rowOff>
    </xdr:to>
    <xdr:sp macro="" textlink="">
      <xdr:nvSpPr>
        <xdr:cNvPr id="474" name="楕円 473">
          <a:extLst>
            <a:ext uri="{FF2B5EF4-FFF2-40B4-BE49-F238E27FC236}">
              <a16:creationId xmlns:a16="http://schemas.microsoft.com/office/drawing/2014/main" id="{06585EF4-B1C5-4160-AFBC-E3D668E279C5}"/>
            </a:ext>
          </a:extLst>
        </xdr:cNvPr>
        <xdr:cNvSpPr/>
      </xdr:nvSpPr>
      <xdr:spPr>
        <a:xfrm>
          <a:off x="10426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12082</xdr:rowOff>
    </xdr:from>
    <xdr:ext cx="469744" cy="259045"/>
    <xdr:sp macro="" textlink="">
      <xdr:nvSpPr>
        <xdr:cNvPr id="475" name="【市民会館】&#10;一人当たり面積該当値テキスト">
          <a:extLst>
            <a:ext uri="{FF2B5EF4-FFF2-40B4-BE49-F238E27FC236}">
              <a16:creationId xmlns:a16="http://schemas.microsoft.com/office/drawing/2014/main" id="{F4F58C6A-55AB-4532-91AE-7B6BE43F7488}"/>
            </a:ext>
          </a:extLst>
        </xdr:cNvPr>
        <xdr:cNvSpPr txBox="1"/>
      </xdr:nvSpPr>
      <xdr:spPr>
        <a:xfrm>
          <a:off x="10515600"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76" name="楕円 475">
          <a:extLst>
            <a:ext uri="{FF2B5EF4-FFF2-40B4-BE49-F238E27FC236}">
              <a16:creationId xmlns:a16="http://schemas.microsoft.com/office/drawing/2014/main" id="{D68032C9-5CE4-4627-B822-6D6605C44EAD}"/>
            </a:ext>
          </a:extLst>
        </xdr:cNvPr>
        <xdr:cNvSpPr/>
      </xdr:nvSpPr>
      <xdr:spPr>
        <a:xfrm>
          <a:off x="958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40005</xdr:rowOff>
    </xdr:from>
    <xdr:to>
      <xdr:col>55</xdr:col>
      <xdr:colOff>0</xdr:colOff>
      <xdr:row>106</xdr:row>
      <xdr:rowOff>49530</xdr:rowOff>
    </xdr:to>
    <xdr:cxnSp macro="">
      <xdr:nvCxnSpPr>
        <xdr:cNvPr id="477" name="直線コネクタ 476">
          <a:extLst>
            <a:ext uri="{FF2B5EF4-FFF2-40B4-BE49-F238E27FC236}">
              <a16:creationId xmlns:a16="http://schemas.microsoft.com/office/drawing/2014/main" id="{B2C509E8-4BD8-4EEE-9FC2-B2B51604814D}"/>
            </a:ext>
          </a:extLst>
        </xdr:cNvPr>
        <xdr:cNvCxnSpPr/>
      </xdr:nvCxnSpPr>
      <xdr:spPr>
        <a:xfrm flipV="1">
          <a:off x="9639300" y="182137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78" name="楕円 477">
          <a:extLst>
            <a:ext uri="{FF2B5EF4-FFF2-40B4-BE49-F238E27FC236}">
              <a16:creationId xmlns:a16="http://schemas.microsoft.com/office/drawing/2014/main" id="{8AD9E23C-7EBC-4A1A-B49B-55404654017B}"/>
            </a:ext>
          </a:extLst>
        </xdr:cNvPr>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59055</xdr:rowOff>
    </xdr:to>
    <xdr:cxnSp macro="">
      <xdr:nvCxnSpPr>
        <xdr:cNvPr id="479" name="直線コネクタ 478">
          <a:extLst>
            <a:ext uri="{FF2B5EF4-FFF2-40B4-BE49-F238E27FC236}">
              <a16:creationId xmlns:a16="http://schemas.microsoft.com/office/drawing/2014/main" id="{92E034D7-9A85-47A0-8332-57D3035422C7}"/>
            </a:ext>
          </a:extLst>
        </xdr:cNvPr>
        <xdr:cNvCxnSpPr/>
      </xdr:nvCxnSpPr>
      <xdr:spPr>
        <a:xfrm flipV="1">
          <a:off x="8750300" y="182232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19686</xdr:rowOff>
    </xdr:from>
    <xdr:to>
      <xdr:col>41</xdr:col>
      <xdr:colOff>101600</xdr:colOff>
      <xdr:row>106</xdr:row>
      <xdr:rowOff>121286</xdr:rowOff>
    </xdr:to>
    <xdr:sp macro="" textlink="">
      <xdr:nvSpPr>
        <xdr:cNvPr id="480" name="楕円 479">
          <a:extLst>
            <a:ext uri="{FF2B5EF4-FFF2-40B4-BE49-F238E27FC236}">
              <a16:creationId xmlns:a16="http://schemas.microsoft.com/office/drawing/2014/main" id="{F65CED8B-D907-4AEF-8D86-F0EDB95CD857}"/>
            </a:ext>
          </a:extLst>
        </xdr:cNvPr>
        <xdr:cNvSpPr/>
      </xdr:nvSpPr>
      <xdr:spPr>
        <a:xfrm>
          <a:off x="7810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59055</xdr:rowOff>
    </xdr:from>
    <xdr:to>
      <xdr:col>45</xdr:col>
      <xdr:colOff>177800</xdr:colOff>
      <xdr:row>106</xdr:row>
      <xdr:rowOff>70486</xdr:rowOff>
    </xdr:to>
    <xdr:cxnSp macro="">
      <xdr:nvCxnSpPr>
        <xdr:cNvPr id="481" name="直線コネクタ 480">
          <a:extLst>
            <a:ext uri="{FF2B5EF4-FFF2-40B4-BE49-F238E27FC236}">
              <a16:creationId xmlns:a16="http://schemas.microsoft.com/office/drawing/2014/main" id="{D475582F-5CCE-4C3C-B5D5-2A85F1D89F93}"/>
            </a:ext>
          </a:extLst>
        </xdr:cNvPr>
        <xdr:cNvCxnSpPr/>
      </xdr:nvCxnSpPr>
      <xdr:spPr>
        <a:xfrm flipV="1">
          <a:off x="7861300" y="182327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482" name="楕円 481">
          <a:extLst>
            <a:ext uri="{FF2B5EF4-FFF2-40B4-BE49-F238E27FC236}">
              <a16:creationId xmlns:a16="http://schemas.microsoft.com/office/drawing/2014/main" id="{5F4A73E4-66DE-4C31-AF75-C06FC28A96E4}"/>
            </a:ext>
          </a:extLst>
        </xdr:cNvPr>
        <xdr:cNvSpPr/>
      </xdr:nvSpPr>
      <xdr:spPr>
        <a:xfrm>
          <a:off x="692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70486</xdr:rowOff>
    </xdr:from>
    <xdr:to>
      <xdr:col>41</xdr:col>
      <xdr:colOff>50800</xdr:colOff>
      <xdr:row>106</xdr:row>
      <xdr:rowOff>80011</xdr:rowOff>
    </xdr:to>
    <xdr:cxnSp macro="">
      <xdr:nvCxnSpPr>
        <xdr:cNvPr id="483" name="直線コネクタ 482">
          <a:extLst>
            <a:ext uri="{FF2B5EF4-FFF2-40B4-BE49-F238E27FC236}">
              <a16:creationId xmlns:a16="http://schemas.microsoft.com/office/drawing/2014/main" id="{69F4ED37-33D6-4E72-8CC7-3E53A7A9ADB1}"/>
            </a:ext>
          </a:extLst>
        </xdr:cNvPr>
        <xdr:cNvCxnSpPr/>
      </xdr:nvCxnSpPr>
      <xdr:spPr>
        <a:xfrm flipV="1">
          <a:off x="6972300" y="182441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6BA3ABE4-2072-4DB0-81E2-5AEFA77A5085}"/>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B7C938DE-03DE-43ED-AD86-90681C07DAF8}"/>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CD1F9CD6-F65B-41FD-A41E-8A13B71FB229}"/>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7601DFF4-EC5A-4637-BE84-0C4E54747760}"/>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116857</xdr:rowOff>
    </xdr:from>
    <xdr:ext cx="469744" cy="259045"/>
    <xdr:sp macro="" textlink="">
      <xdr:nvSpPr>
        <xdr:cNvPr id="488" name="n_1mainValue【市民会館】&#10;一人当たり面積">
          <a:extLst>
            <a:ext uri="{FF2B5EF4-FFF2-40B4-BE49-F238E27FC236}">
              <a16:creationId xmlns:a16="http://schemas.microsoft.com/office/drawing/2014/main" id="{F8008F1B-D5A2-4FD8-B358-B22473E8D834}"/>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126382</xdr:rowOff>
    </xdr:from>
    <xdr:ext cx="469744" cy="259045"/>
    <xdr:sp macro="" textlink="">
      <xdr:nvSpPr>
        <xdr:cNvPr id="489" name="n_2mainValue【市民会館】&#10;一人当たり面積">
          <a:extLst>
            <a:ext uri="{FF2B5EF4-FFF2-40B4-BE49-F238E27FC236}">
              <a16:creationId xmlns:a16="http://schemas.microsoft.com/office/drawing/2014/main" id="{6B40CBA1-D3CC-495E-9112-84364AD5A889}"/>
            </a:ext>
          </a:extLst>
        </xdr:cNvPr>
        <xdr:cNvSpPr txBox="1"/>
      </xdr:nvSpPr>
      <xdr:spPr>
        <a:xfrm>
          <a:off x="8515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137813</xdr:rowOff>
    </xdr:from>
    <xdr:ext cx="469744" cy="259045"/>
    <xdr:sp macro="" textlink="">
      <xdr:nvSpPr>
        <xdr:cNvPr id="490" name="n_3mainValue【市民会館】&#10;一人当たり面積">
          <a:extLst>
            <a:ext uri="{FF2B5EF4-FFF2-40B4-BE49-F238E27FC236}">
              <a16:creationId xmlns:a16="http://schemas.microsoft.com/office/drawing/2014/main" id="{1CA86EE8-8D44-49D5-A19D-0CFDD7754F7E}"/>
            </a:ext>
          </a:extLst>
        </xdr:cNvPr>
        <xdr:cNvSpPr txBox="1"/>
      </xdr:nvSpPr>
      <xdr:spPr>
        <a:xfrm>
          <a:off x="76264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147338</xdr:rowOff>
    </xdr:from>
    <xdr:ext cx="469744" cy="259045"/>
    <xdr:sp macro="" textlink="">
      <xdr:nvSpPr>
        <xdr:cNvPr id="491" name="n_4mainValue【市民会館】&#10;一人当たり面積">
          <a:extLst>
            <a:ext uri="{FF2B5EF4-FFF2-40B4-BE49-F238E27FC236}">
              <a16:creationId xmlns:a16="http://schemas.microsoft.com/office/drawing/2014/main" id="{EDC958A4-C479-451A-8441-7C63DF11CD24}"/>
            </a:ext>
          </a:extLst>
        </xdr:cNvPr>
        <xdr:cNvSpPr txBox="1"/>
      </xdr:nvSpPr>
      <xdr:spPr>
        <a:xfrm>
          <a:off x="6737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EEEA875-4D07-4661-8597-B4F2DB3403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A0D09C9-0F56-4993-99B6-A7989845BA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A09CF81-8DFC-4968-9C1D-B6438D2197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C2F85DB-B51B-4A42-A970-8965E96732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3A4F8AC-75FD-4A54-B43B-A1EC40A6F9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E0A0E85-339C-4474-8ACE-7472A855F7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7F8D9A5-9441-40D8-97B7-41778DE6AC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EBA9A0F-D9B5-4A55-BEE0-8CA0C78E91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3CC70368-C012-42C0-9830-B18E8A6FD9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E94EDD52-3CF7-4253-B605-BE7EC7E687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CA8B6CA-0FD2-4BF9-9CBF-A91AE2F6C1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5568A859-3F85-4D7D-AEE5-14272CC2529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36C1A99D-DF98-438A-A2F6-3C0DECDA6E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3513DF37-3303-45F8-8666-3105FF93A8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15894D65-F773-4CFC-9229-6F948B7F9C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7BACC47A-92EC-42C3-8EF4-50B0AFD2DD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4086F5F7-014C-4B26-B280-E3418754FA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B7CC436C-D963-48EF-92E3-EFCF4791978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2610DECF-5E07-4923-91CD-EBF5ACF1DD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D9B132D-34D8-40F3-9742-A05DEFD18C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707561E-AB08-49BC-8C9B-47883941435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7A094133-55F3-461E-BCFA-BB5B968B3F3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348410B4-5BA0-47E3-B8D6-CDE28594D93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3874E6F-F57C-46E9-966C-9733056A25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85239F37-FCF7-485D-8D07-9E6CC2E916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F7332155-2AA0-4686-8AF8-2CDDFA4DEBBD}"/>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6F21959D-ABC1-4928-B6FB-C06AB5EEDB54}"/>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D2CCE9C6-C4D1-416F-AA3D-29D72BEC3147}"/>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E4E5E3B-1691-492C-80C0-9D3804E5CFBE}"/>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72A7E7B7-F24C-4260-8A9D-66E3792B24D6}"/>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E8728CB-7AEC-466F-8870-F8790796EE81}"/>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4D33CC4C-A4F4-43A8-B086-898ACC0EA4B5}"/>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25E0EBAF-400A-48FF-9422-DF0123A1A375}"/>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AC628BD8-F0D7-4178-9E29-49E1E7910499}"/>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20F2DBA9-57E7-44ED-8361-FE30E4EC446F}"/>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C344299D-38BB-427C-A584-875C839F2D58}"/>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30511F3-1359-467D-94E7-44ED948B33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609D161-BD59-4306-984F-E3EDE826EF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4B55FFC-5980-4462-9DC3-A4F69D3688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AE2CA53-1BD6-484B-BF5D-D5446B7F36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A71128E-B642-4B2B-9E1F-2DC96B9B59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3" name="楕円 532">
          <a:extLst>
            <a:ext uri="{FF2B5EF4-FFF2-40B4-BE49-F238E27FC236}">
              <a16:creationId xmlns:a16="http://schemas.microsoft.com/office/drawing/2014/main" id="{65CC49BE-CCBC-44B3-A607-B9CF57B41801}"/>
            </a:ext>
          </a:extLst>
        </xdr:cNvPr>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2557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D247B75-BFBE-4124-BDA3-6A807965DAA8}"/>
            </a:ext>
          </a:extLst>
        </xdr:cNvPr>
        <xdr:cNvSpPr txBox="1"/>
      </xdr:nvSpPr>
      <xdr:spPr>
        <a:xfrm>
          <a:off x="16357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535" name="楕円 534">
          <a:extLst>
            <a:ext uri="{FF2B5EF4-FFF2-40B4-BE49-F238E27FC236}">
              <a16:creationId xmlns:a16="http://schemas.microsoft.com/office/drawing/2014/main" id="{F4B2D8A9-C3E5-4F00-90B1-7339C4E43D3C}"/>
            </a:ext>
          </a:extLst>
        </xdr:cNvPr>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30480</xdr:rowOff>
    </xdr:to>
    <xdr:cxnSp macro="">
      <xdr:nvCxnSpPr>
        <xdr:cNvPr id="536" name="直線コネクタ 535">
          <a:extLst>
            <a:ext uri="{FF2B5EF4-FFF2-40B4-BE49-F238E27FC236}">
              <a16:creationId xmlns:a16="http://schemas.microsoft.com/office/drawing/2014/main" id="{69713D83-2178-47C7-8A52-B47002D65D7B}"/>
            </a:ext>
          </a:extLst>
        </xdr:cNvPr>
        <xdr:cNvCxnSpPr/>
      </xdr:nvCxnSpPr>
      <xdr:spPr>
        <a:xfrm>
          <a:off x="15481300" y="64965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537" name="楕円 536">
          <a:extLst>
            <a:ext uri="{FF2B5EF4-FFF2-40B4-BE49-F238E27FC236}">
              <a16:creationId xmlns:a16="http://schemas.microsoft.com/office/drawing/2014/main" id="{26DA6147-BA98-4347-95FE-76766E69C735}"/>
            </a:ext>
          </a:extLst>
        </xdr:cNvPr>
        <xdr:cNvSpPr/>
      </xdr:nvSpPr>
      <xdr:spPr>
        <a:xfrm>
          <a:off x="14541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152944</xdr:rowOff>
    </xdr:to>
    <xdr:cxnSp macro="">
      <xdr:nvCxnSpPr>
        <xdr:cNvPr id="538" name="直線コネクタ 537">
          <a:extLst>
            <a:ext uri="{FF2B5EF4-FFF2-40B4-BE49-F238E27FC236}">
              <a16:creationId xmlns:a16="http://schemas.microsoft.com/office/drawing/2014/main" id="{26985051-9B1D-4BB1-893A-7F0B77C6DBA9}"/>
            </a:ext>
          </a:extLst>
        </xdr:cNvPr>
        <xdr:cNvCxnSpPr/>
      </xdr:nvCxnSpPr>
      <xdr:spPr>
        <a:xfrm>
          <a:off x="14592300" y="644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539" name="楕円 538">
          <a:extLst>
            <a:ext uri="{FF2B5EF4-FFF2-40B4-BE49-F238E27FC236}">
              <a16:creationId xmlns:a16="http://schemas.microsoft.com/office/drawing/2014/main" id="{091DE8F5-48D2-4E89-90D8-DA3810E3F425}"/>
            </a:ext>
          </a:extLst>
        </xdr:cNvPr>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103958</xdr:rowOff>
    </xdr:to>
    <xdr:cxnSp macro="">
      <xdr:nvCxnSpPr>
        <xdr:cNvPr id="540" name="直線コネクタ 539">
          <a:extLst>
            <a:ext uri="{FF2B5EF4-FFF2-40B4-BE49-F238E27FC236}">
              <a16:creationId xmlns:a16="http://schemas.microsoft.com/office/drawing/2014/main" id="{5E6C5B99-FE66-4EC1-AD60-083A2A0BEBB5}"/>
            </a:ext>
          </a:extLst>
        </xdr:cNvPr>
        <xdr:cNvCxnSpPr/>
      </xdr:nvCxnSpPr>
      <xdr:spPr>
        <a:xfrm>
          <a:off x="13703300" y="64018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541" name="楕円 540">
          <a:extLst>
            <a:ext uri="{FF2B5EF4-FFF2-40B4-BE49-F238E27FC236}">
              <a16:creationId xmlns:a16="http://schemas.microsoft.com/office/drawing/2014/main" id="{39C69B79-9610-4BF4-ABC1-1CA59A2EFC63}"/>
            </a:ext>
          </a:extLst>
        </xdr:cNvPr>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58239</xdr:rowOff>
    </xdr:from>
    <xdr:to>
      <xdr:col>71</xdr:col>
      <xdr:colOff>177800</xdr:colOff>
      <xdr:row>37</xdr:row>
      <xdr:rowOff>68036</xdr:rowOff>
    </xdr:to>
    <xdr:cxnSp macro="">
      <xdr:nvCxnSpPr>
        <xdr:cNvPr id="542" name="直線コネクタ 541">
          <a:extLst>
            <a:ext uri="{FF2B5EF4-FFF2-40B4-BE49-F238E27FC236}">
              <a16:creationId xmlns:a16="http://schemas.microsoft.com/office/drawing/2014/main" id="{7C600977-A6F9-4C77-BF09-D89D92999EE1}"/>
            </a:ext>
          </a:extLst>
        </xdr:cNvPr>
        <xdr:cNvCxnSpPr/>
      </xdr:nvCxnSpPr>
      <xdr:spPr>
        <a:xfrm flipV="1">
          <a:off x="12814300" y="640188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C58D33AA-9A54-4E3A-9534-54E1F69F5F78}"/>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9D034D2-E744-4DB7-9CC4-6342AD414487}"/>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597CEF6A-C446-4B80-8ABD-A18308EC8059}"/>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C2BD8E6B-7AE6-4F13-9C3B-8DCCF2955FC3}"/>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858B1E5-73AD-4F80-8BDC-DEC02BCEA90D}"/>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616951C-88C8-4F2A-90A1-3D36DD40D15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D167DC7-1627-4348-B866-FA5AE085FF19}"/>
            </a:ext>
          </a:extLst>
        </xdr:cNvPr>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F51761DE-3717-41F2-B731-413DD4775616}"/>
            </a:ext>
          </a:extLst>
        </xdr:cNvPr>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45815285-B7BA-4385-9792-013D8D4BA1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BE91F92-7EE0-455A-A463-AE236C930D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7A40EC33-BEAA-4D03-A1F5-C7CDE829D3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89311C6-2FB7-4D9A-AE7F-CCA921E9EF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708A438-57E7-49F1-9E88-4E94FDBC97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4B18DEB6-F303-4CA5-B3EE-C10A85F2CD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7D2E4F5-7315-473F-BF40-594378CAF5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7BF4A344-44D9-4CB8-B8A7-C6A92C7F4E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255603E2-C7EB-4715-8086-561F2F8763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5B30CC18-31F0-47A4-92BF-AA385EF053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B0DEF188-021D-4CC8-B970-362A8BD50CF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60C45B08-EA3B-46D9-A82F-2A420158074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7D771C1C-B417-4EC2-8895-7177424A66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BEECF1B6-41D5-4C10-A1DE-2B1B27EDF67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E3E9CFC-79EC-4E4F-BBA6-BD9D54BEF9C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79469703-AF23-48FC-BFB0-0C40A714412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D1AEC042-94B3-44E2-9D88-0E0A92562BF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66590492-17F9-47D4-9043-FF5B11F05B9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FC9CF52-1996-46C2-92C3-D6143E86414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C8BA87DE-D6CD-4CE7-9379-6625B5D491A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81AD7CF-AA79-42BC-881F-D9B6FED23F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14111A74-56DD-43F5-929F-1C4B2BE13CF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79ED3BF-0D63-45CC-BCE4-F0C2357C69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6057EF59-59D5-4AA8-82B7-FDD62EC2BE02}"/>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41658AA0-5B00-466F-8A72-E90556E7EF02}"/>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193B4F64-B51F-4414-8A88-B0282D5F7BA1}"/>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2101D21-3CFC-4063-A4D3-B67E167CD791}"/>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8F821D9F-42DA-4948-BDB7-BC8E85F28557}"/>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509B888D-01FF-4FCD-A7DD-B884F386EAC8}"/>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8B29B50F-E529-401E-AF06-4539BC39FEEF}"/>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F51E369B-40AB-4051-9963-0D0B2E27EBA4}"/>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E5A42F36-A920-4007-8A38-701CCD06B63E}"/>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DF7C5F9B-6BFF-48E4-A7D0-1D547ABD5EAC}"/>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AEC92590-9B6C-4ABA-B152-8652E52C6EFE}"/>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DF9CC62-33EB-4503-B049-9E44E3FAC5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7479E56-0D83-4D1C-B332-8186B7F706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174C35B-3A3E-4639-BFBC-B116203906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907C5F1-4B9D-4D86-8ED7-3CB40178AE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D6406F4-8380-4491-8762-B6D0ACA95F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160868</xdr:rowOff>
    </xdr:from>
    <xdr:to>
      <xdr:col>116</xdr:col>
      <xdr:colOff>114300</xdr:colOff>
      <xdr:row>38</xdr:row>
      <xdr:rowOff>91018</xdr:rowOff>
    </xdr:to>
    <xdr:sp macro="" textlink="">
      <xdr:nvSpPr>
        <xdr:cNvPr id="590" name="楕円 589">
          <a:extLst>
            <a:ext uri="{FF2B5EF4-FFF2-40B4-BE49-F238E27FC236}">
              <a16:creationId xmlns:a16="http://schemas.microsoft.com/office/drawing/2014/main" id="{70C6514B-56D5-4E7F-8D61-9CDB48FE7CEE}"/>
            </a:ext>
          </a:extLst>
        </xdr:cNvPr>
        <xdr:cNvSpPr/>
      </xdr:nvSpPr>
      <xdr:spPr>
        <a:xfrm>
          <a:off x="22110700" y="65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12295</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60D32771-6174-46C3-96C0-B7FC50AB842F}"/>
            </a:ext>
          </a:extLst>
        </xdr:cNvPr>
        <xdr:cNvSpPr txBox="1"/>
      </xdr:nvSpPr>
      <xdr:spPr>
        <a:xfrm>
          <a:off x="22199600" y="63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5294</xdr:rowOff>
    </xdr:from>
    <xdr:to>
      <xdr:col>112</xdr:col>
      <xdr:colOff>38100</xdr:colOff>
      <xdr:row>38</xdr:row>
      <xdr:rowOff>106894</xdr:rowOff>
    </xdr:to>
    <xdr:sp macro="" textlink="">
      <xdr:nvSpPr>
        <xdr:cNvPr id="592" name="楕円 591">
          <a:extLst>
            <a:ext uri="{FF2B5EF4-FFF2-40B4-BE49-F238E27FC236}">
              <a16:creationId xmlns:a16="http://schemas.microsoft.com/office/drawing/2014/main" id="{4F377243-7095-4666-98D0-8DF30AFB7042}"/>
            </a:ext>
          </a:extLst>
        </xdr:cNvPr>
        <xdr:cNvSpPr/>
      </xdr:nvSpPr>
      <xdr:spPr>
        <a:xfrm>
          <a:off x="21272500" y="65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40218</xdr:rowOff>
    </xdr:from>
    <xdr:to>
      <xdr:col>116</xdr:col>
      <xdr:colOff>63500</xdr:colOff>
      <xdr:row>38</xdr:row>
      <xdr:rowOff>56094</xdr:rowOff>
    </xdr:to>
    <xdr:cxnSp macro="">
      <xdr:nvCxnSpPr>
        <xdr:cNvPr id="593" name="直線コネクタ 592">
          <a:extLst>
            <a:ext uri="{FF2B5EF4-FFF2-40B4-BE49-F238E27FC236}">
              <a16:creationId xmlns:a16="http://schemas.microsoft.com/office/drawing/2014/main" id="{C121CDB8-706A-40A0-8D67-CDD82CC3CAF8}"/>
            </a:ext>
          </a:extLst>
        </xdr:cNvPr>
        <xdr:cNvCxnSpPr/>
      </xdr:nvCxnSpPr>
      <xdr:spPr>
        <a:xfrm flipV="1">
          <a:off x="21323300" y="6555318"/>
          <a:ext cx="8382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17654</xdr:rowOff>
    </xdr:from>
    <xdr:to>
      <xdr:col>107</xdr:col>
      <xdr:colOff>101600</xdr:colOff>
      <xdr:row>38</xdr:row>
      <xdr:rowOff>119254</xdr:rowOff>
    </xdr:to>
    <xdr:sp macro="" textlink="">
      <xdr:nvSpPr>
        <xdr:cNvPr id="594" name="楕円 593">
          <a:extLst>
            <a:ext uri="{FF2B5EF4-FFF2-40B4-BE49-F238E27FC236}">
              <a16:creationId xmlns:a16="http://schemas.microsoft.com/office/drawing/2014/main" id="{07FB38F7-DA76-473C-898F-3F52864231F4}"/>
            </a:ext>
          </a:extLst>
        </xdr:cNvPr>
        <xdr:cNvSpPr/>
      </xdr:nvSpPr>
      <xdr:spPr>
        <a:xfrm>
          <a:off x="20383500" y="65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56094</xdr:rowOff>
    </xdr:from>
    <xdr:to>
      <xdr:col>111</xdr:col>
      <xdr:colOff>177800</xdr:colOff>
      <xdr:row>38</xdr:row>
      <xdr:rowOff>68454</xdr:rowOff>
    </xdr:to>
    <xdr:cxnSp macro="">
      <xdr:nvCxnSpPr>
        <xdr:cNvPr id="595" name="直線コネクタ 594">
          <a:extLst>
            <a:ext uri="{FF2B5EF4-FFF2-40B4-BE49-F238E27FC236}">
              <a16:creationId xmlns:a16="http://schemas.microsoft.com/office/drawing/2014/main" id="{D152D238-D817-4147-A45B-5BBCF937289E}"/>
            </a:ext>
          </a:extLst>
        </xdr:cNvPr>
        <xdr:cNvCxnSpPr/>
      </xdr:nvCxnSpPr>
      <xdr:spPr>
        <a:xfrm flipV="1">
          <a:off x="20434300" y="6571194"/>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38373</xdr:rowOff>
    </xdr:from>
    <xdr:to>
      <xdr:col>102</xdr:col>
      <xdr:colOff>165100</xdr:colOff>
      <xdr:row>38</xdr:row>
      <xdr:rowOff>139973</xdr:rowOff>
    </xdr:to>
    <xdr:sp macro="" textlink="">
      <xdr:nvSpPr>
        <xdr:cNvPr id="596" name="楕円 595">
          <a:extLst>
            <a:ext uri="{FF2B5EF4-FFF2-40B4-BE49-F238E27FC236}">
              <a16:creationId xmlns:a16="http://schemas.microsoft.com/office/drawing/2014/main" id="{DAEA1708-53D4-45AC-9A5C-6D3C920FF736}"/>
            </a:ext>
          </a:extLst>
        </xdr:cNvPr>
        <xdr:cNvSpPr/>
      </xdr:nvSpPr>
      <xdr:spPr>
        <a:xfrm>
          <a:off x="19494500" y="65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68454</xdr:rowOff>
    </xdr:from>
    <xdr:to>
      <xdr:col>107</xdr:col>
      <xdr:colOff>50800</xdr:colOff>
      <xdr:row>38</xdr:row>
      <xdr:rowOff>89173</xdr:rowOff>
    </xdr:to>
    <xdr:cxnSp macro="">
      <xdr:nvCxnSpPr>
        <xdr:cNvPr id="597" name="直線コネクタ 596">
          <a:extLst>
            <a:ext uri="{FF2B5EF4-FFF2-40B4-BE49-F238E27FC236}">
              <a16:creationId xmlns:a16="http://schemas.microsoft.com/office/drawing/2014/main" id="{0544C32A-1248-44A0-BDBE-5C37EA43CE6E}"/>
            </a:ext>
          </a:extLst>
        </xdr:cNvPr>
        <xdr:cNvCxnSpPr/>
      </xdr:nvCxnSpPr>
      <xdr:spPr>
        <a:xfrm flipV="1">
          <a:off x="19545300" y="6583554"/>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94673</xdr:rowOff>
    </xdr:from>
    <xdr:to>
      <xdr:col>98</xdr:col>
      <xdr:colOff>38100</xdr:colOff>
      <xdr:row>39</xdr:row>
      <xdr:rowOff>24823</xdr:rowOff>
    </xdr:to>
    <xdr:sp macro="" textlink="">
      <xdr:nvSpPr>
        <xdr:cNvPr id="598" name="楕円 597">
          <a:extLst>
            <a:ext uri="{FF2B5EF4-FFF2-40B4-BE49-F238E27FC236}">
              <a16:creationId xmlns:a16="http://schemas.microsoft.com/office/drawing/2014/main" id="{2751462C-8067-4A4D-A148-CF2C5945CE05}"/>
            </a:ext>
          </a:extLst>
        </xdr:cNvPr>
        <xdr:cNvSpPr/>
      </xdr:nvSpPr>
      <xdr:spPr>
        <a:xfrm>
          <a:off x="18605500" y="66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89173</xdr:rowOff>
    </xdr:from>
    <xdr:to>
      <xdr:col>102</xdr:col>
      <xdr:colOff>114300</xdr:colOff>
      <xdr:row>38</xdr:row>
      <xdr:rowOff>145473</xdr:rowOff>
    </xdr:to>
    <xdr:cxnSp macro="">
      <xdr:nvCxnSpPr>
        <xdr:cNvPr id="599" name="直線コネクタ 598">
          <a:extLst>
            <a:ext uri="{FF2B5EF4-FFF2-40B4-BE49-F238E27FC236}">
              <a16:creationId xmlns:a16="http://schemas.microsoft.com/office/drawing/2014/main" id="{0F122D30-9DB3-440C-A4A6-BACC9F79CFD7}"/>
            </a:ext>
          </a:extLst>
        </xdr:cNvPr>
        <xdr:cNvCxnSpPr/>
      </xdr:nvCxnSpPr>
      <xdr:spPr>
        <a:xfrm flipV="1">
          <a:off x="18656300" y="6604273"/>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B52B4BA9-1392-46FA-A8EA-4EFE57A24525}"/>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1387DDAD-D954-414C-BA7A-844C25F4F39C}"/>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E2A00269-AFB2-4279-A5C1-7BA82FBAF76A}"/>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7B209507-DDAF-425F-B07D-79F36B1A0D71}"/>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123422</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812054DE-7D20-433D-ABBA-DC6EA3BA347D}"/>
            </a:ext>
          </a:extLst>
        </xdr:cNvPr>
        <xdr:cNvSpPr txBox="1"/>
      </xdr:nvSpPr>
      <xdr:spPr>
        <a:xfrm>
          <a:off x="21011095" y="629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135781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687DAF6A-5A88-4AA5-BFCE-5B386CA199CB}"/>
            </a:ext>
          </a:extLst>
        </xdr:cNvPr>
        <xdr:cNvSpPr txBox="1"/>
      </xdr:nvSpPr>
      <xdr:spPr>
        <a:xfrm>
          <a:off x="20134795" y="63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156500</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4A1B38A9-9654-498D-8D19-78F4CB1A744D}"/>
            </a:ext>
          </a:extLst>
        </xdr:cNvPr>
        <xdr:cNvSpPr txBox="1"/>
      </xdr:nvSpPr>
      <xdr:spPr>
        <a:xfrm>
          <a:off x="19245795" y="632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41350</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67FE0455-77B4-4A5A-A6C1-4AADAAC1E4E4}"/>
            </a:ext>
          </a:extLst>
        </xdr:cNvPr>
        <xdr:cNvSpPr txBox="1"/>
      </xdr:nvSpPr>
      <xdr:spPr>
        <a:xfrm>
          <a:off x="18356795" y="638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32A2F90F-25FF-45E9-9DB5-94DC7B85D1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8532CAD-9748-4EC1-AEA0-299CA57A29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0C9F3B7-97DB-4FC2-9CDA-45DD918B09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B07E2CA-074F-48BF-A5F3-8DC366B4CB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3DEF0F00-2649-4B23-B25B-473AF44FE8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52C473DA-A5FC-4E30-A845-C9D2D14A14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31B81F99-2E7C-4DC8-A322-E4640D6013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A10E5EF-3614-4F53-A20B-49ABDABBCA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071445A-23F7-440F-A21D-963E65B571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36F75E3-48B4-43D8-A25C-0E2C31E2BD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58F9307-0446-41E8-A782-6845D28DF4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894237C4-465F-4477-80CF-CBBEC7E18F6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168BBEF3-0558-4D08-8EF8-7FBA6A411E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A8F921F2-4091-4A25-9965-BA546403B21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3D5EDFF0-8AAF-45D6-80B4-595A34FC5A5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D0964504-6B8D-4634-A3A7-E7A2C0FC45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C7F2F26E-CAE3-4E8B-ABF3-212C579218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25D203CF-D716-4000-847D-C09FD34D88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6F48A276-5A06-486E-941C-00F1D13236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19629DB1-DDAF-4D18-A5A1-FCC3D2649D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6FCD8AE7-B2E2-49C3-94CA-CC0C1C6B246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BB2AE7A-11E4-43DA-B7EE-1A1465BF22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3472E423-BFD6-4F5C-83E8-279A52BFBA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3B1CE1D-A6B0-4B34-AC91-4106287189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F1DD3C3B-2A56-45AA-9CFC-1C932A6B0582}"/>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C7050A5-3340-41EF-A8ED-FA653BF895B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641BAFBF-B02B-43E1-977E-B32ADE65A8FA}"/>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E1B6E8FE-F400-4726-8636-14D60E8529C6}"/>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7A820C51-14DC-40AC-A4B1-8CFDE8F214F6}"/>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343024C0-122D-45B2-8F07-A88B5B41156D}"/>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5153CD9D-2E1A-40CD-A315-98A1523B9091}"/>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EFD6F352-7377-40EA-AD75-AC0C1945F41B}"/>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3476BDA0-8540-410A-84C5-E8B1342EF001}"/>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F7F75546-9D26-405D-AC28-79F5533A4C0A}"/>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5F9E4C8A-0920-49EA-B252-F3316AC86BCA}"/>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59A8F0C-3A34-4CD8-AD23-A91F10D7C2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A877385-69FD-4B63-80A4-379AB4967C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A6B0F1D-27E5-4B90-A427-66D32CBA22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28F4585-B534-40F5-A0D9-CFCAD8C49B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BACD692-502A-4FDF-8C72-874A72C5C9D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648" name="楕円 647">
          <a:extLst>
            <a:ext uri="{FF2B5EF4-FFF2-40B4-BE49-F238E27FC236}">
              <a16:creationId xmlns:a16="http://schemas.microsoft.com/office/drawing/2014/main" id="{4E0B275B-04AF-4C11-9624-2ADC03E050E0}"/>
            </a:ext>
          </a:extLst>
        </xdr:cNvPr>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93362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71D6DE81-6648-4AE2-B303-236038E2EF91}"/>
            </a:ext>
          </a:extLst>
        </xdr:cNvPr>
        <xdr:cNvSpPr txBox="1"/>
      </xdr:nvSpPr>
      <xdr:spPr>
        <a:xfrm>
          <a:off x="16357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650" name="楕円 649">
          <a:extLst>
            <a:ext uri="{FF2B5EF4-FFF2-40B4-BE49-F238E27FC236}">
              <a16:creationId xmlns:a16="http://schemas.microsoft.com/office/drawing/2014/main" id="{25496DFE-A013-424D-A445-D5261590C1F7}"/>
            </a:ext>
          </a:extLst>
        </xdr:cNvPr>
        <xdr:cNvSpPr/>
      </xdr:nvSpPr>
      <xdr:spPr>
        <a:xfrm>
          <a:off x="1543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62</xdr:row>
      <xdr:rowOff>165735</xdr:rowOff>
    </xdr:to>
    <xdr:cxnSp macro="">
      <xdr:nvCxnSpPr>
        <xdr:cNvPr id="651" name="直線コネクタ 650">
          <a:extLst>
            <a:ext uri="{FF2B5EF4-FFF2-40B4-BE49-F238E27FC236}">
              <a16:creationId xmlns:a16="http://schemas.microsoft.com/office/drawing/2014/main" id="{FDDA426E-FBCB-4637-8DE4-8422B5760812}"/>
            </a:ext>
          </a:extLst>
        </xdr:cNvPr>
        <xdr:cNvCxnSpPr/>
      </xdr:nvCxnSpPr>
      <xdr:spPr>
        <a:xfrm>
          <a:off x="15481300" y="107746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652" name="楕円 651">
          <a:extLst>
            <a:ext uri="{FF2B5EF4-FFF2-40B4-BE49-F238E27FC236}">
              <a16:creationId xmlns:a16="http://schemas.microsoft.com/office/drawing/2014/main" id="{FECDEE48-50A2-4CB8-972F-7A6FEFF3E5D4}"/>
            </a:ext>
          </a:extLst>
        </xdr:cNvPr>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144780</xdr:rowOff>
    </xdr:to>
    <xdr:cxnSp macro="">
      <xdr:nvCxnSpPr>
        <xdr:cNvPr id="653" name="直線コネクタ 652">
          <a:extLst>
            <a:ext uri="{FF2B5EF4-FFF2-40B4-BE49-F238E27FC236}">
              <a16:creationId xmlns:a16="http://schemas.microsoft.com/office/drawing/2014/main" id="{4BAD6CC4-4329-4156-BACE-A35E01351953}"/>
            </a:ext>
          </a:extLst>
        </xdr:cNvPr>
        <xdr:cNvCxnSpPr/>
      </xdr:nvCxnSpPr>
      <xdr:spPr>
        <a:xfrm>
          <a:off x="14592300" y="10736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54" name="楕円 653">
          <a:extLst>
            <a:ext uri="{FF2B5EF4-FFF2-40B4-BE49-F238E27FC236}">
              <a16:creationId xmlns:a16="http://schemas.microsoft.com/office/drawing/2014/main" id="{F00AB097-0F73-454A-9486-67AA36348221}"/>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106680</xdr:rowOff>
    </xdr:to>
    <xdr:cxnSp macro="">
      <xdr:nvCxnSpPr>
        <xdr:cNvPr id="655" name="直線コネクタ 654">
          <a:extLst>
            <a:ext uri="{FF2B5EF4-FFF2-40B4-BE49-F238E27FC236}">
              <a16:creationId xmlns:a16="http://schemas.microsoft.com/office/drawing/2014/main" id="{08E39ACA-6068-4467-A6D4-DF4991293B19}"/>
            </a:ext>
          </a:extLst>
        </xdr:cNvPr>
        <xdr:cNvCxnSpPr/>
      </xdr:nvCxnSpPr>
      <xdr:spPr>
        <a:xfrm>
          <a:off x="13703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656" name="楕円 655">
          <a:extLst>
            <a:ext uri="{FF2B5EF4-FFF2-40B4-BE49-F238E27FC236}">
              <a16:creationId xmlns:a16="http://schemas.microsoft.com/office/drawing/2014/main" id="{DBE1A061-48B0-4807-8FFA-6505C5E7A801}"/>
            </a:ext>
          </a:extLst>
        </xdr:cNvPr>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30480</xdr:rowOff>
    </xdr:from>
    <xdr:to>
      <xdr:col>71</xdr:col>
      <xdr:colOff>177800</xdr:colOff>
      <xdr:row>62</xdr:row>
      <xdr:rowOff>68580</xdr:rowOff>
    </xdr:to>
    <xdr:cxnSp macro="">
      <xdr:nvCxnSpPr>
        <xdr:cNvPr id="657" name="直線コネクタ 656">
          <a:extLst>
            <a:ext uri="{FF2B5EF4-FFF2-40B4-BE49-F238E27FC236}">
              <a16:creationId xmlns:a16="http://schemas.microsoft.com/office/drawing/2014/main" id="{D01E1A8A-7CE6-4CA6-8930-0B488A522771}"/>
            </a:ext>
          </a:extLst>
        </xdr:cNvPr>
        <xdr:cNvCxnSpPr/>
      </xdr:nvCxnSpPr>
      <xdr:spPr>
        <a:xfrm>
          <a:off x="12814300" y="1066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12D398CB-ABE3-4CA2-B6AD-5CACA559FF1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CD496CD6-E54D-4C7D-9A6D-B2A173B400EE}"/>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F19EDF57-E458-4453-A426-978154B0E2FF}"/>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BABBFA29-2068-46CB-8733-F8B19A7369E4}"/>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15257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A55DCA6-B36C-4D13-A94D-85B7F82E003A}"/>
            </a:ext>
          </a:extLst>
        </xdr:cNvPr>
        <xdr:cNvSpPr txBox="1"/>
      </xdr:nvSpPr>
      <xdr:spPr>
        <a:xfrm>
          <a:off x="15266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24BC6BF-3F9C-4013-8C28-155F190D6CD2}"/>
            </a:ext>
          </a:extLst>
        </xdr:cNvPr>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79368CD-AC1A-40A0-8028-1CDCEF26DEF7}"/>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3739617-0062-44E1-8E18-2510EAC2226B}"/>
            </a:ext>
          </a:extLst>
        </xdr:cNvPr>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61B394D-0A5C-4086-AB98-B28D2BA5B9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3C283A5-2395-43CA-A34C-9295B6140A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FA939B6-1A9E-4FB3-9865-FB4BC2A36C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73EDE87-1C2C-424F-BF79-4895F999A5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202EF71-7157-4977-B555-5CEE5C1D8D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6381FFD-9BA1-4F61-B9C4-7635D88B74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84A4546-9EEA-4EF2-9884-F5862473D5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7A07B94-8A18-46B1-819E-58EF74AC6C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F016DF6B-ED38-4538-AFAB-378390E3AA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52C83E79-BB8E-4EC1-9261-0011190FDE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855D9FB1-91DF-4855-B650-840FBCBE9E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6F7CA582-D3C6-4CC8-AB16-FF52CD6953D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8466B84-1FF2-46A3-8E6F-2B9A014C890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1FB783DE-16FE-421C-9884-EBC7F97F34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D49B4E3-B282-47A0-ACBF-77ABE74FFD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B0B48118-E788-4997-9750-BE83FE749BC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C0DD37F5-104D-4D75-A438-93AC0BF6BDA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74DE3E0D-D610-4769-A8C4-05E04E1E03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DBDC8216-0C87-4E13-8A7C-674DF999EA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5AD0AB61-AF77-48E3-B2FE-7B133C9719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2D1B12-E565-4852-B9D8-A068EA5E3D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640FD189-A485-4919-8193-1B0563F44A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D5931882-B607-4B9E-B5E2-01342C9BEE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7FCE0C62-D962-4DF6-9006-684479786A1A}"/>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AA0119F4-6440-48EB-BEF7-8D8B1BE44C94}"/>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84CF8E96-DFD4-49E8-AAD3-FBE7A768B9FA}"/>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C0EF9BA7-D4E4-4E6A-B9AD-B10AB09A7ED7}"/>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D7D81FA7-5B19-41AB-B4F3-9855EAB4C5D3}"/>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2B495928-BC5A-47F5-9C3B-88407B23465F}"/>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39865AD7-48E9-47FE-84BE-A704197D7097}"/>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FF52DA49-1A89-4BA8-B699-53B0492EA1C1}"/>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554A8D66-54A1-46D2-8A16-D944B634C57D}"/>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D3711E9A-40AC-44AE-84CC-E89A18137C06}"/>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EE6FFDA6-0C4E-4FDD-B9C0-DB2DBBE5BEE4}"/>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16E519C-4E3C-48CB-9DD6-46C5B95627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88695CE-4B32-4201-A094-27C946B4A13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4C2720F-38D9-4FB0-AB30-1B94D48105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6AC9C00-8DC1-4127-A9B5-96E1E9D694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A167E83-B802-4B7F-8022-CC16A8A3AC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5" name="楕円 704">
          <a:extLst>
            <a:ext uri="{FF2B5EF4-FFF2-40B4-BE49-F238E27FC236}">
              <a16:creationId xmlns:a16="http://schemas.microsoft.com/office/drawing/2014/main" id="{021646C1-E145-4263-8325-4F629DA18250}"/>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A7BCB9D8-4003-4F00-87C8-4E1A1BAD7E3A}"/>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7" name="楕円 706">
          <a:extLst>
            <a:ext uri="{FF2B5EF4-FFF2-40B4-BE49-F238E27FC236}">
              <a16:creationId xmlns:a16="http://schemas.microsoft.com/office/drawing/2014/main" id="{2A8D17DB-E4E9-4275-9095-FED41CDB8D91}"/>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708" name="直線コネクタ 707">
          <a:extLst>
            <a:ext uri="{FF2B5EF4-FFF2-40B4-BE49-F238E27FC236}">
              <a16:creationId xmlns:a16="http://schemas.microsoft.com/office/drawing/2014/main" id="{4C290E38-8737-4A4C-B0A9-879717901288}"/>
            </a:ext>
          </a:extLst>
        </xdr:cNvPr>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709" name="楕円 708">
          <a:extLst>
            <a:ext uri="{FF2B5EF4-FFF2-40B4-BE49-F238E27FC236}">
              <a16:creationId xmlns:a16="http://schemas.microsoft.com/office/drawing/2014/main" id="{FE4348B1-5642-4830-B0FB-832B6F189C98}"/>
            </a:ext>
          </a:extLst>
        </xdr:cNvPr>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30480</xdr:rowOff>
    </xdr:to>
    <xdr:cxnSp macro="">
      <xdr:nvCxnSpPr>
        <xdr:cNvPr id="710" name="直線コネクタ 709">
          <a:extLst>
            <a:ext uri="{FF2B5EF4-FFF2-40B4-BE49-F238E27FC236}">
              <a16:creationId xmlns:a16="http://schemas.microsoft.com/office/drawing/2014/main" id="{A7EADC49-301A-456C-9737-D476AA485D17}"/>
            </a:ext>
          </a:extLst>
        </xdr:cNvPr>
        <xdr:cNvCxnSpPr/>
      </xdr:nvCxnSpPr>
      <xdr:spPr>
        <a:xfrm flipV="1">
          <a:off x="20434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1" name="楕円 710">
          <a:extLst>
            <a:ext uri="{FF2B5EF4-FFF2-40B4-BE49-F238E27FC236}">
              <a16:creationId xmlns:a16="http://schemas.microsoft.com/office/drawing/2014/main" id="{6CC99481-5AAC-450F-B585-038BD89A1ED4}"/>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34290</xdr:rowOff>
    </xdr:to>
    <xdr:cxnSp macro="">
      <xdr:nvCxnSpPr>
        <xdr:cNvPr id="712" name="直線コネクタ 711">
          <a:extLst>
            <a:ext uri="{FF2B5EF4-FFF2-40B4-BE49-F238E27FC236}">
              <a16:creationId xmlns:a16="http://schemas.microsoft.com/office/drawing/2014/main" id="{53AF2FB1-467D-4440-956F-DE0594E9457C}"/>
            </a:ext>
          </a:extLst>
        </xdr:cNvPr>
        <xdr:cNvCxnSpPr/>
      </xdr:nvCxnSpPr>
      <xdr:spPr>
        <a:xfrm flipV="1">
          <a:off x="19545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13" name="楕円 712">
          <a:extLst>
            <a:ext uri="{FF2B5EF4-FFF2-40B4-BE49-F238E27FC236}">
              <a16:creationId xmlns:a16="http://schemas.microsoft.com/office/drawing/2014/main" id="{2BD02CEB-A5E3-429E-B04C-E53908AEC3B8}"/>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38100</xdr:rowOff>
    </xdr:to>
    <xdr:cxnSp macro="">
      <xdr:nvCxnSpPr>
        <xdr:cNvPr id="714" name="直線コネクタ 713">
          <a:extLst>
            <a:ext uri="{FF2B5EF4-FFF2-40B4-BE49-F238E27FC236}">
              <a16:creationId xmlns:a16="http://schemas.microsoft.com/office/drawing/2014/main" id="{88DF1A4C-18E5-4002-8131-267B1FECF4A9}"/>
            </a:ext>
          </a:extLst>
        </xdr:cNvPr>
        <xdr:cNvCxnSpPr/>
      </xdr:nvCxnSpPr>
      <xdr:spPr>
        <a:xfrm flipV="1">
          <a:off x="18656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CE9BCFB9-27FD-4EEA-9B37-F7FB998CECCC}"/>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538898EB-D921-44A6-9885-5F2B845BA81C}"/>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8F99E9BA-1883-4098-BBDC-7BD99BD320BC}"/>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34703A5A-0C9F-43D8-B217-603A6AB94545}"/>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19" name="n_1mainValue【保健センター・保健所】&#10;一人当たり面積">
          <a:extLst>
            <a:ext uri="{FF2B5EF4-FFF2-40B4-BE49-F238E27FC236}">
              <a16:creationId xmlns:a16="http://schemas.microsoft.com/office/drawing/2014/main" id="{24A91CBE-86C7-4F00-BBE2-67D100C24F58}"/>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0" name="n_2mainValue【保健センター・保健所】&#10;一人当たり面積">
          <a:extLst>
            <a:ext uri="{FF2B5EF4-FFF2-40B4-BE49-F238E27FC236}">
              <a16:creationId xmlns:a16="http://schemas.microsoft.com/office/drawing/2014/main" id="{E1C1391B-BECD-42FC-84F9-9786EC864C84}"/>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21" name="n_3mainValue【保健センター・保健所】&#10;一人当たり面積">
          <a:extLst>
            <a:ext uri="{FF2B5EF4-FFF2-40B4-BE49-F238E27FC236}">
              <a16:creationId xmlns:a16="http://schemas.microsoft.com/office/drawing/2014/main" id="{BBD1078C-605A-461C-A7EC-E059F006223A}"/>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2" name="n_4mainValue【保健センター・保健所】&#10;一人当たり面積">
          <a:extLst>
            <a:ext uri="{FF2B5EF4-FFF2-40B4-BE49-F238E27FC236}">
              <a16:creationId xmlns:a16="http://schemas.microsoft.com/office/drawing/2014/main" id="{37E8A16A-DB3C-4487-9CB4-998C3464AD7E}"/>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ED572851-9623-4F5A-B9A5-2E27DC5772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7AF9357B-777A-40DE-95D9-D89731E9AB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26A326B-91B0-4609-B690-AD4D53D1A9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E3749A4-7727-4A9B-A60A-22F6791102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91B96EB-2D01-40A9-AF56-525FA36C0A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37C33F4F-5EEB-49E7-9561-533ED46795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8C91932C-84CC-401A-9287-8B606609F9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C9C1BCEC-4E22-4B8A-8CB0-AA68F82329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B74F9544-7977-40E9-BE64-E7080E12F7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F1B9E882-585C-4CBF-B6BB-EB310FCDA5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1F46886E-FC32-42D9-8666-96EFA2FA00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1BF332ED-E25B-4E34-9002-EBFE22326E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E94713E1-F01D-4679-94EB-D85D214259B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AFCECF76-92CC-429B-BAC2-EFD9C54D9B4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4DF18E34-7F30-459B-9E70-94685E6E11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143F6CF2-FB64-4AD4-A3F9-41AC6ECB9B1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1E425036-ED76-4C29-A267-896F6441FEA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EC97F1F-FAA3-4F44-9570-1778AD931DE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C942917A-D35A-4D3D-A77F-416CC54751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7AE18277-FF5B-46E9-B878-2DC47589FD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3F747914-8E58-441D-B10A-EB5223B732B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304E0A9B-8092-434A-B154-BC1ADB234F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4DA6193E-CC57-4033-B537-1C0FF9EC55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8C148CAB-3163-4F70-AFFF-D3B6FDCE1D5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53B00861-95E9-41D1-AABF-25D0028111D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348F2661-B815-44C7-A669-B5901598B54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E36F61FE-ED1A-4E30-A037-4E642CAF470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11CBE93A-20FB-48BC-838A-4BE94C3E6AC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AE72F68A-560B-4A04-A106-3CEE34E0F552}"/>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FBA7335C-11F0-4334-9347-FA7C3B8ED819}"/>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626AA550-FDE4-4EDC-9C07-312E58113415}"/>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2BA06EFA-1EDB-4E19-B520-BE77C3CD2B5F}"/>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812113F1-A5FF-4336-B1F2-EA882789F027}"/>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846EA4E1-9EDE-426A-B172-8A46CF94E555}"/>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9DF30CF-0BC6-4CA9-BBDA-1FEAFD2982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9937816-CFAD-4C1C-B936-866349C951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C8D4B36-E142-4AA4-ACF8-FA431015B0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4A4CA79-936B-4E16-B2D2-C23FC27A37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1449FF2-043C-4C40-AB43-C5D69E992A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119380</xdr:rowOff>
    </xdr:from>
    <xdr:to>
      <xdr:col>85</xdr:col>
      <xdr:colOff>177800</xdr:colOff>
      <xdr:row>83</xdr:row>
      <xdr:rowOff>49530</xdr:rowOff>
    </xdr:to>
    <xdr:sp macro="" textlink="">
      <xdr:nvSpPr>
        <xdr:cNvPr id="762" name="楕円 761">
          <a:extLst>
            <a:ext uri="{FF2B5EF4-FFF2-40B4-BE49-F238E27FC236}">
              <a16:creationId xmlns:a16="http://schemas.microsoft.com/office/drawing/2014/main" id="{DB317E0B-8FA9-4A10-8C54-F34C28C8864C}"/>
            </a:ext>
          </a:extLst>
        </xdr:cNvPr>
        <xdr:cNvSpPr/>
      </xdr:nvSpPr>
      <xdr:spPr>
        <a:xfrm>
          <a:off x="162687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97807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4FDD3F94-E44E-42B3-ABE5-FE9246A7B06F}"/>
            </a:ext>
          </a:extLst>
        </xdr:cNvPr>
        <xdr:cNvSpPr txBox="1"/>
      </xdr:nvSpPr>
      <xdr:spPr>
        <a:xfrm>
          <a:off x="16357600"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92711</xdr:rowOff>
    </xdr:from>
    <xdr:to>
      <xdr:col>81</xdr:col>
      <xdr:colOff>101600</xdr:colOff>
      <xdr:row>83</xdr:row>
      <xdr:rowOff>22861</xdr:rowOff>
    </xdr:to>
    <xdr:sp macro="" textlink="">
      <xdr:nvSpPr>
        <xdr:cNvPr id="764" name="楕円 763">
          <a:extLst>
            <a:ext uri="{FF2B5EF4-FFF2-40B4-BE49-F238E27FC236}">
              <a16:creationId xmlns:a16="http://schemas.microsoft.com/office/drawing/2014/main" id="{FBE3D61C-9ED7-4A89-99EB-7B3017772062}"/>
            </a:ext>
          </a:extLst>
        </xdr:cNvPr>
        <xdr:cNvSpPr/>
      </xdr:nvSpPr>
      <xdr:spPr>
        <a:xfrm>
          <a:off x="154305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143511</xdr:rowOff>
    </xdr:from>
    <xdr:to>
      <xdr:col>85</xdr:col>
      <xdr:colOff>127000</xdr:colOff>
      <xdr:row>82</xdr:row>
      <xdr:rowOff>170180</xdr:rowOff>
    </xdr:to>
    <xdr:cxnSp macro="">
      <xdr:nvCxnSpPr>
        <xdr:cNvPr id="765" name="直線コネクタ 764">
          <a:extLst>
            <a:ext uri="{FF2B5EF4-FFF2-40B4-BE49-F238E27FC236}">
              <a16:creationId xmlns:a16="http://schemas.microsoft.com/office/drawing/2014/main" id="{F805A0A1-00E5-4633-8CDE-40604C5C4A04}"/>
            </a:ext>
          </a:extLst>
        </xdr:cNvPr>
        <xdr:cNvCxnSpPr/>
      </xdr:nvCxnSpPr>
      <xdr:spPr>
        <a:xfrm>
          <a:off x="15481300" y="14202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69850</xdr:rowOff>
    </xdr:from>
    <xdr:to>
      <xdr:col>76</xdr:col>
      <xdr:colOff>165100</xdr:colOff>
      <xdr:row>83</xdr:row>
      <xdr:rowOff>0</xdr:rowOff>
    </xdr:to>
    <xdr:sp macro="" textlink="">
      <xdr:nvSpPr>
        <xdr:cNvPr id="766" name="楕円 765">
          <a:extLst>
            <a:ext uri="{FF2B5EF4-FFF2-40B4-BE49-F238E27FC236}">
              <a16:creationId xmlns:a16="http://schemas.microsoft.com/office/drawing/2014/main" id="{2CF02DBD-7163-4978-BDCB-EC053CD14BB6}"/>
            </a:ext>
          </a:extLst>
        </xdr:cNvPr>
        <xdr:cNvSpPr/>
      </xdr:nvSpPr>
      <xdr:spPr>
        <a:xfrm>
          <a:off x="14541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143511</xdr:rowOff>
    </xdr:to>
    <xdr:cxnSp macro="">
      <xdr:nvCxnSpPr>
        <xdr:cNvPr id="767" name="直線コネクタ 766">
          <a:extLst>
            <a:ext uri="{FF2B5EF4-FFF2-40B4-BE49-F238E27FC236}">
              <a16:creationId xmlns:a16="http://schemas.microsoft.com/office/drawing/2014/main" id="{6F9FCA9B-B79F-460B-82C8-1FC65D3AA60C}"/>
            </a:ext>
          </a:extLst>
        </xdr:cNvPr>
        <xdr:cNvCxnSpPr/>
      </xdr:nvCxnSpPr>
      <xdr:spPr>
        <a:xfrm>
          <a:off x="14592300" y="14179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68" name="楕円 767">
          <a:extLst>
            <a:ext uri="{FF2B5EF4-FFF2-40B4-BE49-F238E27FC236}">
              <a16:creationId xmlns:a16="http://schemas.microsoft.com/office/drawing/2014/main" id="{FCE2B47A-764A-4E39-9C89-1197B4CDC263}"/>
            </a:ext>
          </a:extLst>
        </xdr:cNvPr>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83</xdr:row>
      <xdr:rowOff>34289</xdr:rowOff>
    </xdr:to>
    <xdr:cxnSp macro="">
      <xdr:nvCxnSpPr>
        <xdr:cNvPr id="769" name="直線コネクタ 768">
          <a:extLst>
            <a:ext uri="{FF2B5EF4-FFF2-40B4-BE49-F238E27FC236}">
              <a16:creationId xmlns:a16="http://schemas.microsoft.com/office/drawing/2014/main" id="{58247FA3-27BB-4A8B-8ACF-AEB5513FC4B3}"/>
            </a:ext>
          </a:extLst>
        </xdr:cNvPr>
        <xdr:cNvCxnSpPr/>
      </xdr:nvCxnSpPr>
      <xdr:spPr>
        <a:xfrm flipV="1">
          <a:off x="13703300" y="14179550"/>
          <a:ext cx="8890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146050</xdr:rowOff>
    </xdr:from>
    <xdr:to>
      <xdr:col>67</xdr:col>
      <xdr:colOff>101600</xdr:colOff>
      <xdr:row>83</xdr:row>
      <xdr:rowOff>76200</xdr:rowOff>
    </xdr:to>
    <xdr:sp macro="" textlink="">
      <xdr:nvSpPr>
        <xdr:cNvPr id="770" name="楕円 769">
          <a:extLst>
            <a:ext uri="{FF2B5EF4-FFF2-40B4-BE49-F238E27FC236}">
              <a16:creationId xmlns:a16="http://schemas.microsoft.com/office/drawing/2014/main" id="{332F8512-9D6B-4D5A-B981-D5A0A2A4BC41}"/>
            </a:ext>
          </a:extLst>
        </xdr:cNvPr>
        <xdr:cNvSpPr/>
      </xdr:nvSpPr>
      <xdr:spPr>
        <a:xfrm>
          <a:off x="12763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25400</xdr:rowOff>
    </xdr:from>
    <xdr:to>
      <xdr:col>71</xdr:col>
      <xdr:colOff>177800</xdr:colOff>
      <xdr:row>83</xdr:row>
      <xdr:rowOff>34289</xdr:rowOff>
    </xdr:to>
    <xdr:cxnSp macro="">
      <xdr:nvCxnSpPr>
        <xdr:cNvPr id="771" name="直線コネクタ 770">
          <a:extLst>
            <a:ext uri="{FF2B5EF4-FFF2-40B4-BE49-F238E27FC236}">
              <a16:creationId xmlns:a16="http://schemas.microsoft.com/office/drawing/2014/main" id="{15617D97-E2E4-490A-B495-D47531F90424}"/>
            </a:ext>
          </a:extLst>
        </xdr:cNvPr>
        <xdr:cNvCxnSpPr/>
      </xdr:nvCxnSpPr>
      <xdr:spPr>
        <a:xfrm>
          <a:off x="12814300" y="142557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a:extLst>
            <a:ext uri="{FF2B5EF4-FFF2-40B4-BE49-F238E27FC236}">
              <a16:creationId xmlns:a16="http://schemas.microsoft.com/office/drawing/2014/main" id="{A3C7CDE2-B948-4A69-8EFC-8E8EB61C673D}"/>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73" name="n_2aveValue【消防施設】&#10;有形固定資産減価償却率">
          <a:extLst>
            <a:ext uri="{FF2B5EF4-FFF2-40B4-BE49-F238E27FC236}">
              <a16:creationId xmlns:a16="http://schemas.microsoft.com/office/drawing/2014/main" id="{3BC39EBE-76F0-47E6-A386-BC883C34F63E}"/>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4" name="n_3aveValue【消防施設】&#10;有形固定資産減価償却率">
          <a:extLst>
            <a:ext uri="{FF2B5EF4-FFF2-40B4-BE49-F238E27FC236}">
              <a16:creationId xmlns:a16="http://schemas.microsoft.com/office/drawing/2014/main" id="{BD2B883F-AF88-4AE5-AFB3-9310A11BE6B2}"/>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aveValue【消防施設】&#10;有形固定資産減価償却率">
          <a:extLst>
            <a:ext uri="{FF2B5EF4-FFF2-40B4-BE49-F238E27FC236}">
              <a16:creationId xmlns:a16="http://schemas.microsoft.com/office/drawing/2014/main" id="{1B519FCE-D3BD-4A28-BC19-FF84062A5B66}"/>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13988</xdr:rowOff>
    </xdr:from>
    <xdr:ext cx="405111" cy="259045"/>
    <xdr:sp macro="" textlink="">
      <xdr:nvSpPr>
        <xdr:cNvPr id="776" name="n_1mainValue【消防施設】&#10;有形固定資産減価償却率">
          <a:extLst>
            <a:ext uri="{FF2B5EF4-FFF2-40B4-BE49-F238E27FC236}">
              <a16:creationId xmlns:a16="http://schemas.microsoft.com/office/drawing/2014/main" id="{2D843BE9-B76B-4BCF-81CD-00E7BB78C3BC}"/>
            </a:ext>
          </a:extLst>
        </xdr:cNvPr>
        <xdr:cNvSpPr txBox="1"/>
      </xdr:nvSpPr>
      <xdr:spPr>
        <a:xfrm>
          <a:off x="15266044"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777" name="n_2mainValue【消防施設】&#10;有形固定資産減価償却率">
          <a:extLst>
            <a:ext uri="{FF2B5EF4-FFF2-40B4-BE49-F238E27FC236}">
              <a16:creationId xmlns:a16="http://schemas.microsoft.com/office/drawing/2014/main" id="{72FDCE97-3341-4A35-829C-69CF5366C0A4}"/>
            </a:ext>
          </a:extLst>
        </xdr:cNvPr>
        <xdr:cNvSpPr txBox="1"/>
      </xdr:nvSpPr>
      <xdr:spPr>
        <a:xfrm>
          <a:off x="14389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78" name="n_3mainValue【消防施設】&#10;有形固定資産減価償却率">
          <a:extLst>
            <a:ext uri="{FF2B5EF4-FFF2-40B4-BE49-F238E27FC236}">
              <a16:creationId xmlns:a16="http://schemas.microsoft.com/office/drawing/2014/main" id="{4F23F5BF-A37F-4E64-B553-CF4189DD14F9}"/>
            </a:ext>
          </a:extLst>
        </xdr:cNvPr>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67327</xdr:rowOff>
    </xdr:from>
    <xdr:ext cx="405111" cy="259045"/>
    <xdr:sp macro="" textlink="">
      <xdr:nvSpPr>
        <xdr:cNvPr id="779" name="n_4mainValue【消防施設】&#10;有形固定資産減価償却率">
          <a:extLst>
            <a:ext uri="{FF2B5EF4-FFF2-40B4-BE49-F238E27FC236}">
              <a16:creationId xmlns:a16="http://schemas.microsoft.com/office/drawing/2014/main" id="{C8895193-A055-4D09-B574-DBFD7B2C2151}"/>
            </a:ext>
          </a:extLst>
        </xdr:cNvPr>
        <xdr:cNvSpPr txBox="1"/>
      </xdr:nvSpPr>
      <xdr:spPr>
        <a:xfrm>
          <a:off x="12611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AD0313FD-6B65-4729-BD68-832B824825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121831AC-58D0-4677-A40A-7F727148FA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B729597C-88B1-4FCA-B5CF-3D7148B04C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F99284EB-750B-4610-830C-419581ACE3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3991744E-8EF2-490A-B2F8-B5DC98CE20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8C047F29-67EE-4328-A222-813D80D932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F5C2C0D-1978-4F9D-BD4D-D9D55AA509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D2F87421-DE75-4EF8-91E4-89098E26CC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A5730EA9-F87C-4C33-86FE-34A6EF57BF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30327781-561D-430C-992C-DAE9FFC811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20BB9D6B-5C64-476B-AC11-D0744E6ACD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9D8309ED-A088-4800-938E-5EC104AFB6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563725DE-938C-4E98-89EF-253C11E23FF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3A59DF7C-36A9-4BB6-9F48-78769F363F7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9AAD4F25-D656-4778-A2AA-EDF61CB200B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9C9C58D8-FA6A-4AA9-81F5-B93FB09AAE5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A97EDCC5-0AF1-4678-B934-D62AECE12D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714AE68-44F7-45D8-9608-76A03B634F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71B8606-8D59-476B-8EE1-F9545F22613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F8F1EB5F-18B4-4533-9594-BED390D708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49B2324-898A-48E5-8DDF-CE2466ED99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E53E2F8C-69C0-43E8-98F6-870F56015B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2AA6A4E-734B-49CC-9CD8-70D969B895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28D55398-EEBC-4512-A860-6557C9CF4A34}"/>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BD89A5A0-DE89-4A8C-9DF9-91A14865DCEA}"/>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F2770132-A5B8-4095-B29B-B38B03EF0FB2}"/>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6D208A08-3359-476D-B6B5-84D65E1F0C7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B6330EC1-B848-4029-A6C5-518EC97A2AD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835B2060-8C60-49B5-8AA8-845010356A65}"/>
            </a:ext>
          </a:extLst>
        </xdr:cNvPr>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35608BBE-B182-4589-BC23-106F2FC08C3F}"/>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A7A8554-EA47-4612-9E22-E432590352E1}"/>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6B6BFBC7-83F5-40CC-B162-146B7F2BE96A}"/>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034B4734-1E96-4BEF-9F8A-233DC29CFB4C}"/>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84AB9F4B-5724-40B4-8DFF-80B98DC7476A}"/>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F3B4880-C4BC-41B2-A94E-BE18B6A9EB6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73B7088-1DF6-446C-98CA-CC923A41BD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0F0BB92-5870-461F-A72B-2825BE3DF4D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13B9E94-69C9-4DFF-96CF-3D809AE96F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A3408B9-98A3-40AA-8F93-DF1B7E980F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9" name="楕円 818">
          <a:extLst>
            <a:ext uri="{FF2B5EF4-FFF2-40B4-BE49-F238E27FC236}">
              <a16:creationId xmlns:a16="http://schemas.microsoft.com/office/drawing/2014/main" id="{0F8CE560-968C-4162-895D-F921297D0674}"/>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C70DF2AF-D040-4CE6-BA11-DC59F160F182}"/>
            </a:ext>
          </a:extLst>
        </xdr:cNvPr>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821" name="楕円 820">
          <a:extLst>
            <a:ext uri="{FF2B5EF4-FFF2-40B4-BE49-F238E27FC236}">
              <a16:creationId xmlns:a16="http://schemas.microsoft.com/office/drawing/2014/main" id="{F1446D20-6BC4-4044-8AA9-57D6DBF37EB4}"/>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3811</xdr:rowOff>
    </xdr:to>
    <xdr:cxnSp macro="">
      <xdr:nvCxnSpPr>
        <xdr:cNvPr id="822" name="直線コネクタ 821">
          <a:extLst>
            <a:ext uri="{FF2B5EF4-FFF2-40B4-BE49-F238E27FC236}">
              <a16:creationId xmlns:a16="http://schemas.microsoft.com/office/drawing/2014/main" id="{1F2323DC-6FA7-4E75-A68F-4272AA5F1E2F}"/>
            </a:ext>
          </a:extLst>
        </xdr:cNvPr>
        <xdr:cNvCxnSpPr/>
      </xdr:nvCxnSpPr>
      <xdr:spPr>
        <a:xfrm flipV="1">
          <a:off x="21323300" y="147462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823" name="楕円 822">
          <a:extLst>
            <a:ext uri="{FF2B5EF4-FFF2-40B4-BE49-F238E27FC236}">
              <a16:creationId xmlns:a16="http://schemas.microsoft.com/office/drawing/2014/main" id="{DC071E6C-25CB-400D-8CC9-080A0463B1F2}"/>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3811</xdr:rowOff>
    </xdr:to>
    <xdr:cxnSp macro="">
      <xdr:nvCxnSpPr>
        <xdr:cNvPr id="824" name="直線コネクタ 823">
          <a:extLst>
            <a:ext uri="{FF2B5EF4-FFF2-40B4-BE49-F238E27FC236}">
              <a16:creationId xmlns:a16="http://schemas.microsoft.com/office/drawing/2014/main" id="{6E4A9EF7-075D-4D72-B762-C9F3793A25EF}"/>
            </a:ext>
          </a:extLst>
        </xdr:cNvPr>
        <xdr:cNvCxnSpPr/>
      </xdr:nvCxnSpPr>
      <xdr:spPr>
        <a:xfrm>
          <a:off x="20434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5" name="楕円 824">
          <a:extLst>
            <a:ext uri="{FF2B5EF4-FFF2-40B4-BE49-F238E27FC236}">
              <a16:creationId xmlns:a16="http://schemas.microsoft.com/office/drawing/2014/main" id="{97799581-931D-4758-BD3B-77833594C508}"/>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10668</xdr:rowOff>
    </xdr:to>
    <xdr:cxnSp macro="">
      <xdr:nvCxnSpPr>
        <xdr:cNvPr id="826" name="直線コネクタ 825">
          <a:extLst>
            <a:ext uri="{FF2B5EF4-FFF2-40B4-BE49-F238E27FC236}">
              <a16:creationId xmlns:a16="http://schemas.microsoft.com/office/drawing/2014/main" id="{3008CEF6-9F25-4F6C-9379-02DA7CF58BF3}"/>
            </a:ext>
          </a:extLst>
        </xdr:cNvPr>
        <xdr:cNvCxnSpPr/>
      </xdr:nvCxnSpPr>
      <xdr:spPr>
        <a:xfrm flipV="1">
          <a:off x="19545300" y="147485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134365</xdr:rowOff>
    </xdr:from>
    <xdr:to>
      <xdr:col>98</xdr:col>
      <xdr:colOff>38100</xdr:colOff>
      <xdr:row>86</xdr:row>
      <xdr:rowOff>64515</xdr:rowOff>
    </xdr:to>
    <xdr:sp macro="" textlink="">
      <xdr:nvSpPr>
        <xdr:cNvPr id="827" name="楕円 826">
          <a:extLst>
            <a:ext uri="{FF2B5EF4-FFF2-40B4-BE49-F238E27FC236}">
              <a16:creationId xmlns:a16="http://schemas.microsoft.com/office/drawing/2014/main" id="{449BA29E-916C-42B7-A1A2-65AD176649F6}"/>
            </a:ext>
          </a:extLst>
        </xdr:cNvPr>
        <xdr:cNvSpPr/>
      </xdr:nvSpPr>
      <xdr:spPr>
        <a:xfrm>
          <a:off x="18605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13715</xdr:rowOff>
    </xdr:to>
    <xdr:cxnSp macro="">
      <xdr:nvCxnSpPr>
        <xdr:cNvPr id="828" name="直線コネクタ 827">
          <a:extLst>
            <a:ext uri="{FF2B5EF4-FFF2-40B4-BE49-F238E27FC236}">
              <a16:creationId xmlns:a16="http://schemas.microsoft.com/office/drawing/2014/main" id="{7C718CA2-2C1D-4F77-930A-F37A4444D051}"/>
            </a:ext>
          </a:extLst>
        </xdr:cNvPr>
        <xdr:cNvCxnSpPr/>
      </xdr:nvCxnSpPr>
      <xdr:spPr>
        <a:xfrm flipV="1">
          <a:off x="18656300" y="147553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99421147-A9E7-45F1-A834-3EA8B5AFEED3}"/>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D46C305B-2E43-454B-B4B6-6434304DEB08}"/>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A8718300-6D14-4CA6-9D98-F0B999AE8717}"/>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D9AE1285-41C0-442D-845C-60F46D953B49}"/>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833" name="n_1mainValue【消防施設】&#10;一人当たり面積">
          <a:extLst>
            <a:ext uri="{FF2B5EF4-FFF2-40B4-BE49-F238E27FC236}">
              <a16:creationId xmlns:a16="http://schemas.microsoft.com/office/drawing/2014/main" id="{931CF736-2329-4B45-B7F2-268DEAB9E63D}"/>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834" name="n_2mainValue【消防施設】&#10;一人当たり面積">
          <a:extLst>
            <a:ext uri="{FF2B5EF4-FFF2-40B4-BE49-F238E27FC236}">
              <a16:creationId xmlns:a16="http://schemas.microsoft.com/office/drawing/2014/main" id="{1DE9F0B7-D5A8-4CAC-83B2-8DA5C1D0CFC1}"/>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5" name="n_3mainValue【消防施設】&#10;一人当たり面積">
          <a:extLst>
            <a:ext uri="{FF2B5EF4-FFF2-40B4-BE49-F238E27FC236}">
              <a16:creationId xmlns:a16="http://schemas.microsoft.com/office/drawing/2014/main" id="{27B4CFC2-4521-4AEA-8CBC-917078BF8221}"/>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55642</xdr:rowOff>
    </xdr:from>
    <xdr:ext cx="469744" cy="259045"/>
    <xdr:sp macro="" textlink="">
      <xdr:nvSpPr>
        <xdr:cNvPr id="836" name="n_4mainValue【消防施設】&#10;一人当たり面積">
          <a:extLst>
            <a:ext uri="{FF2B5EF4-FFF2-40B4-BE49-F238E27FC236}">
              <a16:creationId xmlns:a16="http://schemas.microsoft.com/office/drawing/2014/main" id="{B35121D1-B1DB-45FD-A03D-AF0754051FEB}"/>
            </a:ext>
          </a:extLst>
        </xdr:cNvPr>
        <xdr:cNvSpPr txBox="1"/>
      </xdr:nvSpPr>
      <xdr:spPr>
        <a:xfrm>
          <a:off x="184214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BFE71B8-FAD7-4510-9C62-D5203AA780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E5ACC2EE-5CD9-4782-ADB2-1186D33083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FF50086A-2CFE-4540-A0F0-1C97CE3FA2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3464565D-8AE3-4CD2-9DB4-E2ECF09AFC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96EDF724-0F73-4107-A84A-8F9DF87A99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E2B6A28E-4238-490B-9B9E-9929FF1E3E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4FDE3713-35D8-4CB7-922E-2BEC69FFF2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D353DF4D-F9F1-4DF2-B71F-B9DAABCAAB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A5329945-471E-4B34-B231-2EFE6CECD2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D7CA53E8-7E4B-41C0-9A7B-9742132026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A7A8D881-0ED4-4205-8E5C-F05054C34E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41A45A88-7013-46B7-9142-4E3AEDEC8A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8760E69E-323E-4B5B-94A0-37AED830D03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ADE2ED50-3FCB-4A3F-9079-3BAAFDC0CE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47AF6576-ABE3-494D-B7F7-068E1E586B2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4EF29546-DF6D-4A26-A80B-F0963221083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8DC035E-59FD-49F6-B23F-888A475077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1F5670B-1082-4AD6-B678-AEEB87FBD5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BE775D74-435B-4E9F-BFA3-38BC342D13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15257084-3F99-4D6B-B988-141E3F1FFF5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3863BD98-CEF6-4D24-860B-F90CEB6A35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204AC1F4-3DCE-4F00-A11C-D048801FFD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6F9A47AF-D460-440E-B6E8-516AC9F2E5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C97906E-C9D6-46EC-9D6E-B499E41FD7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61065FA0-D9E9-4EBD-B788-FA81B3BD02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F4050042-F761-4500-A566-6DE9CFE5273C}"/>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4F755E81-C8E3-4C0D-9CEE-54C344212D4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DB1AC8CB-3E2A-4BAB-9C43-CF723D3F9C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8E397C8-8DA1-4F89-AA64-ADDAC5E2E433}"/>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7BF30812-0E0D-45D8-B8C3-A8072A12FC06}"/>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7FC4ABC4-4046-4E3F-A260-FCDE66480053}"/>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F1F1E6A6-0D79-4B20-8E09-344031827CB3}"/>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3F590F43-2281-4B95-A28F-D7123639C732}"/>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5944493-118E-4004-822B-9F99B86C25AB}"/>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5E944BD5-DEBF-4A35-A71F-72346E10CF84}"/>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1AE5E5C8-84EE-40B4-B36A-4CD501B83D4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F8F9513-5DDD-4806-94DF-F3076F5D43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EE672FD-E71F-4574-8BB5-BEDB322C66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53FB784-11A4-464C-90C6-9B8820C97D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0C75B30-940C-4D78-ABD9-39EF5E8DEC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28AF14E-1782-4015-8668-3AC99EDCD3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878" name="楕円 877">
          <a:extLst>
            <a:ext uri="{FF2B5EF4-FFF2-40B4-BE49-F238E27FC236}">
              <a16:creationId xmlns:a16="http://schemas.microsoft.com/office/drawing/2014/main" id="{06D201AC-1A83-4AD3-A46A-0087235369FB}"/>
            </a:ext>
          </a:extLst>
        </xdr:cNvPr>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879" name="【庁舎】&#10;有形固定資産減価償却率該当値テキスト">
          <a:extLst>
            <a:ext uri="{FF2B5EF4-FFF2-40B4-BE49-F238E27FC236}">
              <a16:creationId xmlns:a16="http://schemas.microsoft.com/office/drawing/2014/main" id="{9DFA3B6E-34A5-4B9C-ACE1-F38B839F83F0}"/>
            </a:ext>
          </a:extLst>
        </xdr:cNvPr>
        <xdr:cNvSpPr txBox="1"/>
      </xdr:nvSpPr>
      <xdr:spPr>
        <a:xfrm>
          <a:off x="16357600"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880" name="楕円 879">
          <a:extLst>
            <a:ext uri="{FF2B5EF4-FFF2-40B4-BE49-F238E27FC236}">
              <a16:creationId xmlns:a16="http://schemas.microsoft.com/office/drawing/2014/main" id="{D70F0571-0EC0-4DEE-8FFB-10DF5DA3AC45}"/>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51707</xdr:rowOff>
    </xdr:to>
    <xdr:cxnSp macro="">
      <xdr:nvCxnSpPr>
        <xdr:cNvPr id="881" name="直線コネクタ 880">
          <a:extLst>
            <a:ext uri="{FF2B5EF4-FFF2-40B4-BE49-F238E27FC236}">
              <a16:creationId xmlns:a16="http://schemas.microsoft.com/office/drawing/2014/main" id="{E455ADD7-079E-4B7E-9F4B-4F029D7E7EE5}"/>
            </a:ext>
          </a:extLst>
        </xdr:cNvPr>
        <xdr:cNvCxnSpPr/>
      </xdr:nvCxnSpPr>
      <xdr:spPr>
        <a:xfrm>
          <a:off x="15481300" y="185389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882" name="楕円 881">
          <a:extLst>
            <a:ext uri="{FF2B5EF4-FFF2-40B4-BE49-F238E27FC236}">
              <a16:creationId xmlns:a16="http://schemas.microsoft.com/office/drawing/2014/main" id="{A0E9F01A-400E-4CF1-9025-2219D89CCFCF}"/>
            </a:ext>
          </a:extLst>
        </xdr:cNvPr>
        <xdr:cNvSpPr/>
      </xdr:nvSpPr>
      <xdr:spPr>
        <a:xfrm>
          <a:off x="14541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22316</xdr:rowOff>
    </xdr:to>
    <xdr:cxnSp macro="">
      <xdr:nvCxnSpPr>
        <xdr:cNvPr id="883" name="直線コネクタ 882">
          <a:extLst>
            <a:ext uri="{FF2B5EF4-FFF2-40B4-BE49-F238E27FC236}">
              <a16:creationId xmlns:a16="http://schemas.microsoft.com/office/drawing/2014/main" id="{6C840E53-13A1-455F-B9B0-C89C512BF96E}"/>
            </a:ext>
          </a:extLst>
        </xdr:cNvPr>
        <xdr:cNvCxnSpPr/>
      </xdr:nvCxnSpPr>
      <xdr:spPr>
        <a:xfrm>
          <a:off x="14592300" y="185111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85816</xdr:rowOff>
    </xdr:from>
    <xdr:to>
      <xdr:col>72</xdr:col>
      <xdr:colOff>38100</xdr:colOff>
      <xdr:row>108</xdr:row>
      <xdr:rowOff>15966</xdr:rowOff>
    </xdr:to>
    <xdr:sp macro="" textlink="">
      <xdr:nvSpPr>
        <xdr:cNvPr id="884" name="楕円 883">
          <a:extLst>
            <a:ext uri="{FF2B5EF4-FFF2-40B4-BE49-F238E27FC236}">
              <a16:creationId xmlns:a16="http://schemas.microsoft.com/office/drawing/2014/main" id="{69B2B523-4DDF-4C3A-80FA-E0AA20557961}"/>
            </a:ext>
          </a:extLst>
        </xdr:cNvPr>
        <xdr:cNvSpPr/>
      </xdr:nvSpPr>
      <xdr:spPr>
        <a:xfrm>
          <a:off x="1365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136616</xdr:rowOff>
    </xdr:from>
    <xdr:to>
      <xdr:col>76</xdr:col>
      <xdr:colOff>114300</xdr:colOff>
      <xdr:row>107</xdr:row>
      <xdr:rowOff>166007</xdr:rowOff>
    </xdr:to>
    <xdr:cxnSp macro="">
      <xdr:nvCxnSpPr>
        <xdr:cNvPr id="885" name="直線コネクタ 884">
          <a:extLst>
            <a:ext uri="{FF2B5EF4-FFF2-40B4-BE49-F238E27FC236}">
              <a16:creationId xmlns:a16="http://schemas.microsoft.com/office/drawing/2014/main" id="{5A2FB016-8024-41C2-8FFA-65607B240F01}"/>
            </a:ext>
          </a:extLst>
        </xdr:cNvPr>
        <xdr:cNvCxnSpPr/>
      </xdr:nvCxnSpPr>
      <xdr:spPr>
        <a:xfrm>
          <a:off x="13703300" y="184817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61323</xdr:rowOff>
    </xdr:from>
    <xdr:to>
      <xdr:col>67</xdr:col>
      <xdr:colOff>101600</xdr:colOff>
      <xdr:row>107</xdr:row>
      <xdr:rowOff>162923</xdr:rowOff>
    </xdr:to>
    <xdr:sp macro="" textlink="">
      <xdr:nvSpPr>
        <xdr:cNvPr id="886" name="楕円 885">
          <a:extLst>
            <a:ext uri="{FF2B5EF4-FFF2-40B4-BE49-F238E27FC236}">
              <a16:creationId xmlns:a16="http://schemas.microsoft.com/office/drawing/2014/main" id="{FA5660AE-D1FE-4051-94E2-FE6DF7667CE9}"/>
            </a:ext>
          </a:extLst>
        </xdr:cNvPr>
        <xdr:cNvSpPr/>
      </xdr:nvSpPr>
      <xdr:spPr>
        <a:xfrm>
          <a:off x="1276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112123</xdr:rowOff>
    </xdr:from>
    <xdr:to>
      <xdr:col>71</xdr:col>
      <xdr:colOff>177800</xdr:colOff>
      <xdr:row>107</xdr:row>
      <xdr:rowOff>136616</xdr:rowOff>
    </xdr:to>
    <xdr:cxnSp macro="">
      <xdr:nvCxnSpPr>
        <xdr:cNvPr id="887" name="直線コネクタ 886">
          <a:extLst>
            <a:ext uri="{FF2B5EF4-FFF2-40B4-BE49-F238E27FC236}">
              <a16:creationId xmlns:a16="http://schemas.microsoft.com/office/drawing/2014/main" id="{CD8D8D14-08EA-4402-B9EB-C534CAE06348}"/>
            </a:ext>
          </a:extLst>
        </xdr:cNvPr>
        <xdr:cNvCxnSpPr/>
      </xdr:nvCxnSpPr>
      <xdr:spPr>
        <a:xfrm>
          <a:off x="12814300" y="184572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2F4C5AB7-2785-4DBD-B42E-B867115B6961}"/>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F39866BE-3AD7-48F4-B377-A636D5FDAA14}"/>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BEAA831E-BDF4-4A2A-9E54-29701780C7AB}"/>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02B5DA6E-B44E-4D46-A1DC-AA63B50476A4}"/>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892" name="n_1mainValue【庁舎】&#10;有形固定資産減価償却率">
          <a:extLst>
            <a:ext uri="{FF2B5EF4-FFF2-40B4-BE49-F238E27FC236}">
              <a16:creationId xmlns:a16="http://schemas.microsoft.com/office/drawing/2014/main" id="{6AAEFFEC-CB92-4018-81CD-041C4F68C0F3}"/>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893" name="n_2mainValue【庁舎】&#10;有形固定資産減価償却率">
          <a:extLst>
            <a:ext uri="{FF2B5EF4-FFF2-40B4-BE49-F238E27FC236}">
              <a16:creationId xmlns:a16="http://schemas.microsoft.com/office/drawing/2014/main" id="{F369E060-B43F-4470-A391-2C5B3FAAF22E}"/>
            </a:ext>
          </a:extLst>
        </xdr:cNvPr>
        <xdr:cNvSpPr txBox="1"/>
      </xdr:nvSpPr>
      <xdr:spPr>
        <a:xfrm>
          <a:off x="14389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7093</xdr:rowOff>
    </xdr:from>
    <xdr:ext cx="405111" cy="259045"/>
    <xdr:sp macro="" textlink="">
      <xdr:nvSpPr>
        <xdr:cNvPr id="894" name="n_3mainValue【庁舎】&#10;有形固定資産減価償却率">
          <a:extLst>
            <a:ext uri="{FF2B5EF4-FFF2-40B4-BE49-F238E27FC236}">
              <a16:creationId xmlns:a16="http://schemas.microsoft.com/office/drawing/2014/main" id="{C21862DE-2945-4C1B-966D-3825013BF7EA}"/>
            </a:ext>
          </a:extLst>
        </xdr:cNvPr>
        <xdr:cNvSpPr txBox="1"/>
      </xdr:nvSpPr>
      <xdr:spPr>
        <a:xfrm>
          <a:off x="135007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154050</xdr:rowOff>
    </xdr:from>
    <xdr:ext cx="405111" cy="259045"/>
    <xdr:sp macro="" textlink="">
      <xdr:nvSpPr>
        <xdr:cNvPr id="895" name="n_4mainValue【庁舎】&#10;有形固定資産減価償却率">
          <a:extLst>
            <a:ext uri="{FF2B5EF4-FFF2-40B4-BE49-F238E27FC236}">
              <a16:creationId xmlns:a16="http://schemas.microsoft.com/office/drawing/2014/main" id="{448E28CB-2D11-43B5-AF05-3909A980E827}"/>
            </a:ext>
          </a:extLst>
        </xdr:cNvPr>
        <xdr:cNvSpPr txBox="1"/>
      </xdr:nvSpPr>
      <xdr:spPr>
        <a:xfrm>
          <a:off x="12611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47B623EE-35A0-41CA-BFBC-79582C078C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F2F1DD39-A8C4-4858-833C-07D7BA1208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FB75FD9-4A3D-444A-8F46-F49BC6861E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78CE16A3-3B8C-4757-9FC1-A5B7389B42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EE42596E-CAA4-4F98-AE6E-DC3F70BBF7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9AC6C551-115A-44A9-B0E9-08EE9947A7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639CB42-22E1-4BA4-926C-4C97EE1631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6F8E90A9-FF51-40D5-AB1F-C4F3EA1F8F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3995C924-795B-412D-954C-8914D32F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E71EB00A-E44B-4179-828B-2F3E2E8028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1391D74F-F16F-4132-8D2A-478EAD24931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34CA0DB8-F86F-4DD4-AD05-5EAD1DCC3CBD}"/>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A3A7C48D-91C5-4590-A95B-65754B9BAA3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FFE78BDF-2C9D-4AF1-B526-54B76DA14D6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86188BBB-C3DA-41D9-B206-9D9F49A65BE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6A74FBD0-FDAE-4591-819C-ECF7116BEA8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526CF6F6-F9B3-436C-9F16-DE788D5554B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72ACF33E-15A8-4502-B591-89910559EF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7ECC2E25-161D-4C39-936F-E852C047E7D5}"/>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90F2C90-7C09-4A22-986B-1119D176F7E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9A64A8CE-94AE-445E-AE7A-6B7C6DF9AC9B}"/>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FA1CDE3A-2FD5-4D9D-B589-32CE635CDBAF}"/>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9B2CCD52-5F25-4537-9704-C62D2483EEE4}"/>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5FEF1C9B-255C-40BF-B2BC-ABE8F2EEF62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B8BB972-ADB2-4F54-B089-4036608CAA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14674177-80F6-4077-BFE4-110446A195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7CBFDA5D-C6A2-4F27-8DE7-E808CB07B1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E7E95C66-CB3D-4F84-A8F5-CE14A2FD59E8}"/>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5CA73AAE-7F52-41BF-BBE9-B2906821C7C2}"/>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896E4E0B-12B6-474F-9D67-63FCF41608A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998ED369-89EA-4070-8883-2388DAEC07BE}"/>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BD9D1AA2-C415-4AC8-9C2D-A68B42CC99EF}"/>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a:extLst>
            <a:ext uri="{FF2B5EF4-FFF2-40B4-BE49-F238E27FC236}">
              <a16:creationId xmlns:a16="http://schemas.microsoft.com/office/drawing/2014/main" id="{A28B1DCA-2CC4-4156-8A38-998A914CBC7F}"/>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AE81B88B-B9F0-4386-88DF-4BA34C4DADB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86DD42B7-EDD4-45AB-B619-D780511F2FF5}"/>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A78739EE-79CC-4BCA-BA66-60B3223FA8B9}"/>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5F475F95-5F50-459F-B4C9-8FC37F35FCF5}"/>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2D8D4B63-728D-4D3E-9E9E-1439E4E07B05}"/>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982E99E-3384-4ECB-BEAF-5C4ABDAF95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E60F651-9113-4813-9413-A4F03D979D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56D288E-E96A-4CA3-86EE-4AB5E5C29DE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B840657-87B5-414A-B474-3ECE2315FA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B423440-FE4E-4CCF-8FDB-5703AB3D31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159702</xdr:rowOff>
    </xdr:from>
    <xdr:to>
      <xdr:col>116</xdr:col>
      <xdr:colOff>114300</xdr:colOff>
      <xdr:row>106</xdr:row>
      <xdr:rowOff>89852</xdr:rowOff>
    </xdr:to>
    <xdr:sp macro="" textlink="">
      <xdr:nvSpPr>
        <xdr:cNvPr id="939" name="楕円 938">
          <a:extLst>
            <a:ext uri="{FF2B5EF4-FFF2-40B4-BE49-F238E27FC236}">
              <a16:creationId xmlns:a16="http://schemas.microsoft.com/office/drawing/2014/main" id="{F159D940-F0F4-4CB7-B34E-B7A86EF3A361}"/>
            </a:ext>
          </a:extLst>
        </xdr:cNvPr>
        <xdr:cNvSpPr/>
      </xdr:nvSpPr>
      <xdr:spPr>
        <a:xfrm>
          <a:off x="221107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138129</xdr:rowOff>
    </xdr:from>
    <xdr:ext cx="469744" cy="259045"/>
    <xdr:sp macro="" textlink="">
      <xdr:nvSpPr>
        <xdr:cNvPr id="940" name="【庁舎】&#10;一人当たり面積該当値テキスト">
          <a:extLst>
            <a:ext uri="{FF2B5EF4-FFF2-40B4-BE49-F238E27FC236}">
              <a16:creationId xmlns:a16="http://schemas.microsoft.com/office/drawing/2014/main" id="{45D529BA-BE6C-4EEB-AE65-7BECF4748407}"/>
            </a:ext>
          </a:extLst>
        </xdr:cNvPr>
        <xdr:cNvSpPr txBox="1"/>
      </xdr:nvSpPr>
      <xdr:spPr>
        <a:xfrm>
          <a:off x="22199600" y="181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1112</xdr:rowOff>
    </xdr:from>
    <xdr:to>
      <xdr:col>112</xdr:col>
      <xdr:colOff>38100</xdr:colOff>
      <xdr:row>106</xdr:row>
      <xdr:rowOff>102712</xdr:rowOff>
    </xdr:to>
    <xdr:sp macro="" textlink="">
      <xdr:nvSpPr>
        <xdr:cNvPr id="941" name="楕円 940">
          <a:extLst>
            <a:ext uri="{FF2B5EF4-FFF2-40B4-BE49-F238E27FC236}">
              <a16:creationId xmlns:a16="http://schemas.microsoft.com/office/drawing/2014/main" id="{8B16F57E-603E-49D8-B76E-C6600CB3BAAA}"/>
            </a:ext>
          </a:extLst>
        </xdr:cNvPr>
        <xdr:cNvSpPr/>
      </xdr:nvSpPr>
      <xdr:spPr>
        <a:xfrm>
          <a:off x="21272500" y="181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39052</xdr:rowOff>
    </xdr:from>
    <xdr:to>
      <xdr:col>116</xdr:col>
      <xdr:colOff>63500</xdr:colOff>
      <xdr:row>106</xdr:row>
      <xdr:rowOff>51912</xdr:rowOff>
    </xdr:to>
    <xdr:cxnSp macro="">
      <xdr:nvCxnSpPr>
        <xdr:cNvPr id="942" name="直線コネクタ 941">
          <a:extLst>
            <a:ext uri="{FF2B5EF4-FFF2-40B4-BE49-F238E27FC236}">
              <a16:creationId xmlns:a16="http://schemas.microsoft.com/office/drawing/2014/main" id="{FA4D2C8B-7E6A-40EF-A17A-11457BEEC472}"/>
            </a:ext>
          </a:extLst>
        </xdr:cNvPr>
        <xdr:cNvCxnSpPr/>
      </xdr:nvCxnSpPr>
      <xdr:spPr>
        <a:xfrm flipV="1">
          <a:off x="21323300" y="18212752"/>
          <a:ext cx="8382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11113</xdr:rowOff>
    </xdr:from>
    <xdr:to>
      <xdr:col>107</xdr:col>
      <xdr:colOff>101600</xdr:colOff>
      <xdr:row>106</xdr:row>
      <xdr:rowOff>112713</xdr:rowOff>
    </xdr:to>
    <xdr:sp macro="" textlink="">
      <xdr:nvSpPr>
        <xdr:cNvPr id="943" name="楕円 942">
          <a:extLst>
            <a:ext uri="{FF2B5EF4-FFF2-40B4-BE49-F238E27FC236}">
              <a16:creationId xmlns:a16="http://schemas.microsoft.com/office/drawing/2014/main" id="{AD8A30A8-D474-47AB-9D70-3A2492B10DFF}"/>
            </a:ext>
          </a:extLst>
        </xdr:cNvPr>
        <xdr:cNvSpPr/>
      </xdr:nvSpPr>
      <xdr:spPr>
        <a:xfrm>
          <a:off x="20383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51912</xdr:rowOff>
    </xdr:from>
    <xdr:to>
      <xdr:col>111</xdr:col>
      <xdr:colOff>177800</xdr:colOff>
      <xdr:row>106</xdr:row>
      <xdr:rowOff>61913</xdr:rowOff>
    </xdr:to>
    <xdr:cxnSp macro="">
      <xdr:nvCxnSpPr>
        <xdr:cNvPr id="944" name="直線コネクタ 943">
          <a:extLst>
            <a:ext uri="{FF2B5EF4-FFF2-40B4-BE49-F238E27FC236}">
              <a16:creationId xmlns:a16="http://schemas.microsoft.com/office/drawing/2014/main" id="{BF144EFB-4C0D-4D4A-81B5-76EF3FB5E5F3}"/>
            </a:ext>
          </a:extLst>
        </xdr:cNvPr>
        <xdr:cNvCxnSpPr/>
      </xdr:nvCxnSpPr>
      <xdr:spPr>
        <a:xfrm flipV="1">
          <a:off x="20434300" y="18225612"/>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23971</xdr:rowOff>
    </xdr:from>
    <xdr:to>
      <xdr:col>102</xdr:col>
      <xdr:colOff>165100</xdr:colOff>
      <xdr:row>106</xdr:row>
      <xdr:rowOff>125571</xdr:rowOff>
    </xdr:to>
    <xdr:sp macro="" textlink="">
      <xdr:nvSpPr>
        <xdr:cNvPr id="945" name="楕円 944">
          <a:extLst>
            <a:ext uri="{FF2B5EF4-FFF2-40B4-BE49-F238E27FC236}">
              <a16:creationId xmlns:a16="http://schemas.microsoft.com/office/drawing/2014/main" id="{BA41BA90-F070-48D4-8132-48AC3032EBCA}"/>
            </a:ext>
          </a:extLst>
        </xdr:cNvPr>
        <xdr:cNvSpPr/>
      </xdr:nvSpPr>
      <xdr:spPr>
        <a:xfrm>
          <a:off x="19494500" y="181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61913</xdr:rowOff>
    </xdr:from>
    <xdr:to>
      <xdr:col>107</xdr:col>
      <xdr:colOff>50800</xdr:colOff>
      <xdr:row>106</xdr:row>
      <xdr:rowOff>74771</xdr:rowOff>
    </xdr:to>
    <xdr:cxnSp macro="">
      <xdr:nvCxnSpPr>
        <xdr:cNvPr id="946" name="直線コネクタ 945">
          <a:extLst>
            <a:ext uri="{FF2B5EF4-FFF2-40B4-BE49-F238E27FC236}">
              <a16:creationId xmlns:a16="http://schemas.microsoft.com/office/drawing/2014/main" id="{9F3CD5AA-6584-414E-9E95-0F9D92456945}"/>
            </a:ext>
          </a:extLst>
        </xdr:cNvPr>
        <xdr:cNvCxnSpPr/>
      </xdr:nvCxnSpPr>
      <xdr:spPr>
        <a:xfrm flipV="1">
          <a:off x="19545300" y="18235613"/>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47" name="楕円 946">
          <a:extLst>
            <a:ext uri="{FF2B5EF4-FFF2-40B4-BE49-F238E27FC236}">
              <a16:creationId xmlns:a16="http://schemas.microsoft.com/office/drawing/2014/main" id="{8A10D234-709F-479A-98CF-B5E43D6D5AF7}"/>
            </a:ext>
          </a:extLst>
        </xdr:cNvPr>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74771</xdr:rowOff>
    </xdr:from>
    <xdr:to>
      <xdr:col>102</xdr:col>
      <xdr:colOff>114300</xdr:colOff>
      <xdr:row>106</xdr:row>
      <xdr:rowOff>87630</xdr:rowOff>
    </xdr:to>
    <xdr:cxnSp macro="">
      <xdr:nvCxnSpPr>
        <xdr:cNvPr id="948" name="直線コネクタ 947">
          <a:extLst>
            <a:ext uri="{FF2B5EF4-FFF2-40B4-BE49-F238E27FC236}">
              <a16:creationId xmlns:a16="http://schemas.microsoft.com/office/drawing/2014/main" id="{DF08E8F5-BB2A-4C8A-8768-D489E1E18F79}"/>
            </a:ext>
          </a:extLst>
        </xdr:cNvPr>
        <xdr:cNvCxnSpPr/>
      </xdr:nvCxnSpPr>
      <xdr:spPr>
        <a:xfrm flipV="1">
          <a:off x="18656300" y="18248471"/>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a:extLst>
            <a:ext uri="{FF2B5EF4-FFF2-40B4-BE49-F238E27FC236}">
              <a16:creationId xmlns:a16="http://schemas.microsoft.com/office/drawing/2014/main" id="{13E700EF-BA2D-4619-850E-8BEF54BA4C64}"/>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a:extLst>
            <a:ext uri="{FF2B5EF4-FFF2-40B4-BE49-F238E27FC236}">
              <a16:creationId xmlns:a16="http://schemas.microsoft.com/office/drawing/2014/main" id="{CE30C641-7392-423D-8DBB-58D59F397EF1}"/>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a:extLst>
            <a:ext uri="{FF2B5EF4-FFF2-40B4-BE49-F238E27FC236}">
              <a16:creationId xmlns:a16="http://schemas.microsoft.com/office/drawing/2014/main" id="{D48E8E98-3366-4774-B13A-907D72B3CAF3}"/>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a:extLst>
            <a:ext uri="{FF2B5EF4-FFF2-40B4-BE49-F238E27FC236}">
              <a16:creationId xmlns:a16="http://schemas.microsoft.com/office/drawing/2014/main" id="{FB9C2F94-490B-4A85-B372-8CF92BC9F355}"/>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93839</xdr:rowOff>
    </xdr:from>
    <xdr:ext cx="469744" cy="259045"/>
    <xdr:sp macro="" textlink="">
      <xdr:nvSpPr>
        <xdr:cNvPr id="953" name="n_1mainValue【庁舎】&#10;一人当たり面積">
          <a:extLst>
            <a:ext uri="{FF2B5EF4-FFF2-40B4-BE49-F238E27FC236}">
              <a16:creationId xmlns:a16="http://schemas.microsoft.com/office/drawing/2014/main" id="{B524481D-5526-4ECE-AA55-17A501CB8B23}"/>
            </a:ext>
          </a:extLst>
        </xdr:cNvPr>
        <xdr:cNvSpPr txBox="1"/>
      </xdr:nvSpPr>
      <xdr:spPr>
        <a:xfrm>
          <a:off x="21075727" y="182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103840</xdr:rowOff>
    </xdr:from>
    <xdr:ext cx="469744" cy="259045"/>
    <xdr:sp macro="" textlink="">
      <xdr:nvSpPr>
        <xdr:cNvPr id="954" name="n_2mainValue【庁舎】&#10;一人当たり面積">
          <a:extLst>
            <a:ext uri="{FF2B5EF4-FFF2-40B4-BE49-F238E27FC236}">
              <a16:creationId xmlns:a16="http://schemas.microsoft.com/office/drawing/2014/main" id="{013A57D6-FE52-45A7-AB05-0A5484BEAA76}"/>
            </a:ext>
          </a:extLst>
        </xdr:cNvPr>
        <xdr:cNvSpPr txBox="1"/>
      </xdr:nvSpPr>
      <xdr:spPr>
        <a:xfrm>
          <a:off x="20199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116698</xdr:rowOff>
    </xdr:from>
    <xdr:ext cx="469744" cy="259045"/>
    <xdr:sp macro="" textlink="">
      <xdr:nvSpPr>
        <xdr:cNvPr id="955" name="n_3mainValue【庁舎】&#10;一人当たり面積">
          <a:extLst>
            <a:ext uri="{FF2B5EF4-FFF2-40B4-BE49-F238E27FC236}">
              <a16:creationId xmlns:a16="http://schemas.microsoft.com/office/drawing/2014/main" id="{570702EA-670C-4FF6-B723-38F8741AEABD}"/>
            </a:ext>
          </a:extLst>
        </xdr:cNvPr>
        <xdr:cNvSpPr txBox="1"/>
      </xdr:nvSpPr>
      <xdr:spPr>
        <a:xfrm>
          <a:off x="19310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956" name="n_4mainValue【庁舎】&#10;一人当たり面積">
          <a:extLst>
            <a:ext uri="{FF2B5EF4-FFF2-40B4-BE49-F238E27FC236}">
              <a16:creationId xmlns:a16="http://schemas.microsoft.com/office/drawing/2014/main" id="{2A191FE6-3EE9-4F4A-AD08-31B4897DD7F6}"/>
            </a:ext>
          </a:extLst>
        </xdr:cNvPr>
        <xdr:cNvSpPr txBox="1"/>
      </xdr:nvSpPr>
      <xdr:spPr>
        <a:xfrm>
          <a:off x="18421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9CCB1FF-784B-491C-B759-9E966B14C9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FCC80604-1398-459F-8CE4-9894B9DA76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AA502E2-0859-4B5B-9133-DDCF1613C8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保健所」及び「庁舎」であり、特に低くなっている施設は「福祉施設」である。「体育館・プール」は昭和５２年、「保健センター・保健所」は３ヶ所の内２ヶ所が昭和５８年と６３年、「庁舎」は昭和５１年の建築であり、耐用年数を経過しつつあるため高くなっている。「福祉施設」については、建築年が平成１１年と１９年であり、２ヶ所とも比較的新しい施設であるため低くなっている。各施設については、公共施設等総合管理計画に基づいて更新等の検討を行って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15800239</v>
      </c>
      <c r="BO4" s="384"/>
      <c r="BP4" s="384"/>
      <c r="BQ4" s="384"/>
      <c r="BR4" s="384"/>
      <c r="BS4" s="384"/>
      <c r="BT4" s="384"/>
      <c r="BU4" s="385"/>
      <c r="BV4" s="383">
        <v>14895200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9.3000000000000007</v>
      </c>
      <c r="CU4" s="390"/>
      <c r="CV4" s="390"/>
      <c r="CW4" s="390"/>
      <c r="CX4" s="390"/>
      <c r="CY4" s="390"/>
      <c r="CZ4" s="390"/>
      <c r="DA4" s="391"/>
      <c r="DB4" s="389">
        <v>7.7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15147200</v>
      </c>
      <c r="BO5" s="421"/>
      <c r="BP5" s="421"/>
      <c r="BQ5" s="421"/>
      <c r="BR5" s="421"/>
      <c r="BS5" s="421"/>
      <c r="BT5" s="421"/>
      <c r="BU5" s="422"/>
      <c r="BV5" s="420">
        <v>14328862</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91.9</v>
      </c>
      <c r="CU5" s="418"/>
      <c r="CV5" s="418"/>
      <c r="CW5" s="418"/>
      <c r="CX5" s="418"/>
      <c r="CY5" s="418"/>
      <c r="CZ5" s="418"/>
      <c r="DA5" s="419"/>
      <c r="DB5" s="417">
        <v>89.6</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653039</v>
      </c>
      <c r="BO6" s="421"/>
      <c r="BP6" s="421"/>
      <c r="BQ6" s="421"/>
      <c r="BR6" s="421"/>
      <c r="BS6" s="421"/>
      <c r="BT6" s="421"/>
      <c r="BU6" s="422"/>
      <c r="BV6" s="420">
        <v>566338</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92.8</v>
      </c>
      <c r="CU6" s="458"/>
      <c r="CV6" s="458"/>
      <c r="CW6" s="458"/>
      <c r="CX6" s="458"/>
      <c r="CY6" s="458"/>
      <c r="CZ6" s="458"/>
      <c r="DA6" s="459"/>
      <c r="DB6" s="457">
        <v>92.7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21262</v>
      </c>
      <c r="BO7" s="421"/>
      <c r="BP7" s="421"/>
      <c r="BQ7" s="421"/>
      <c r="BR7" s="421"/>
      <c r="BS7" s="421"/>
      <c r="BT7" s="421"/>
      <c r="BU7" s="422"/>
      <c r="BV7" s="420">
        <v>26166</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6829772</v>
      </c>
      <c r="CU7" s="421"/>
      <c r="CV7" s="421"/>
      <c r="CW7" s="421"/>
      <c r="CX7" s="421"/>
      <c r="CY7" s="421"/>
      <c r="CZ7" s="421"/>
      <c r="DA7" s="422"/>
      <c r="DB7" s="420">
        <v>7004253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631777</v>
      </c>
      <c r="BO8" s="421"/>
      <c r="BP8" s="421"/>
      <c r="BQ8" s="421"/>
      <c r="BR8" s="421"/>
      <c r="BS8" s="421"/>
      <c r="BT8" s="421"/>
      <c r="BU8" s="422"/>
      <c r="BV8" s="420">
        <v>540172</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0.31</v>
      </c>
      <c r="CU8" s="461"/>
      <c r="CV8" s="461"/>
      <c r="CW8" s="461"/>
      <c r="CX8" s="461"/>
      <c r="CY8" s="461"/>
      <c r="CZ8" s="461"/>
      <c r="DA8" s="462"/>
      <c r="DB8" s="460">
        <v>0.3</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16822</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91605</v>
      </c>
      <c r="BO9" s="421"/>
      <c r="BP9" s="421"/>
      <c r="BQ9" s="421"/>
      <c r="BR9" s="421"/>
      <c r="BS9" s="421"/>
      <c r="BT9" s="421"/>
      <c r="BU9" s="422"/>
      <c r="BV9" s="420">
        <v>273701</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9.1</v>
      </c>
      <c r="CU9" s="418"/>
      <c r="CV9" s="418"/>
      <c r="CW9" s="418"/>
      <c r="CX9" s="418"/>
      <c r="CY9" s="418"/>
      <c r="CZ9" s="418"/>
      <c r="DA9" s="419"/>
      <c r="DB9" s="417">
        <v>10.1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18779</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300000</v>
      </c>
      <c r="BO10" s="421"/>
      <c r="BP10" s="421"/>
      <c r="BQ10" s="421"/>
      <c r="BR10" s="421"/>
      <c r="BS10" s="421"/>
      <c r="BT10" s="421"/>
      <c r="BU10" s="422"/>
      <c r="BV10" s="420">
        <v>137674</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122</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16990</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1114036</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140</v>
      </c>
      <c r="N13" s="512"/>
      <c r="O13" s="512"/>
      <c r="P13" s="512"/>
      <c r="Q13" s="513"/>
      <c r="R13" s="504">
        <v>16893</v>
      </c>
      <c r="S13" s="505"/>
      <c r="T13" s="505"/>
      <c r="U13" s="505"/>
      <c r="V13" s="506"/>
      <c r="W13" s="436" t="s">
        <v>141</v>
      </c>
      <c r="X13" s="437"/>
      <c r="Y13" s="437"/>
      <c r="Z13" s="437"/>
      <c r="AA13" s="437"/>
      <c r="AB13" s="427"/>
      <c r="AC13" s="471">
        <v>1940</v>
      </c>
      <c r="AD13" s="472"/>
      <c r="AE13" s="472"/>
      <c r="AF13" s="472"/>
      <c r="AG13" s="514"/>
      <c r="AH13" s="471">
        <v>2382</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-722431</v>
      </c>
      <c r="BO13" s="421"/>
      <c r="BP13" s="421"/>
      <c r="BQ13" s="421"/>
      <c r="BR13" s="421"/>
      <c r="BS13" s="421"/>
      <c r="BT13" s="421"/>
      <c r="BU13" s="422"/>
      <c r="BV13" s="420">
        <v>411375</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7</v>
      </c>
      <c r="CU13" s="418"/>
      <c r="CV13" s="418"/>
      <c r="CW13" s="418"/>
      <c r="CX13" s="418"/>
      <c r="CY13" s="418"/>
      <c r="CZ13" s="418"/>
      <c r="DA13" s="419"/>
      <c r="DB13" s="417">
        <v>6.5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17394</v>
      </c>
      <c r="S14" s="505"/>
      <c r="T14" s="505"/>
      <c r="U14" s="505"/>
      <c r="V14" s="506"/>
      <c r="W14" s="410"/>
      <c r="X14" s="411"/>
      <c r="Y14" s="411"/>
      <c r="Z14" s="411"/>
      <c r="AA14" s="411"/>
      <c r="AB14" s="400"/>
      <c r="AC14" s="507">
        <v>25.9</v>
      </c>
      <c r="AD14" s="508"/>
      <c r="AE14" s="508"/>
      <c r="AF14" s="508"/>
      <c r="AG14" s="509"/>
      <c r="AH14" s="507">
        <v>27.1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44.1</v>
      </c>
      <c r="CU14" s="519"/>
      <c r="CV14" s="519"/>
      <c r="CW14" s="519"/>
      <c r="CX14" s="519"/>
      <c r="CY14" s="519"/>
      <c r="CZ14" s="519"/>
      <c r="DA14" s="520"/>
      <c r="DB14" s="518">
        <v>51.3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140</v>
      </c>
      <c r="N15" s="512"/>
      <c r="O15" s="512"/>
      <c r="P15" s="512"/>
      <c r="Q15" s="513"/>
      <c r="R15" s="504">
        <v>17299</v>
      </c>
      <c r="S15" s="505"/>
      <c r="T15" s="505"/>
      <c r="U15" s="505"/>
      <c r="V15" s="506"/>
      <c r="W15" s="436" t="s">
        <v>148</v>
      </c>
      <c r="X15" s="437"/>
      <c r="Y15" s="437"/>
      <c r="Z15" s="437"/>
      <c r="AA15" s="437"/>
      <c r="AB15" s="427"/>
      <c r="AC15" s="471">
        <v>1154</v>
      </c>
      <c r="AD15" s="472"/>
      <c r="AE15" s="472"/>
      <c r="AF15" s="472"/>
      <c r="AG15" s="514"/>
      <c r="AH15" s="471">
        <v>1351</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1979965</v>
      </c>
      <c r="BO15" s="384"/>
      <c r="BP15" s="384"/>
      <c r="BQ15" s="384"/>
      <c r="BR15" s="384"/>
      <c r="BS15" s="384"/>
      <c r="BT15" s="384"/>
      <c r="BU15" s="385"/>
      <c r="BV15" s="383">
        <v>1911721</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15.4</v>
      </c>
      <c r="AD16" s="508"/>
      <c r="AE16" s="508"/>
      <c r="AF16" s="508"/>
      <c r="AG16" s="509"/>
      <c r="AH16" s="507">
        <v>15.4</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6246927</v>
      </c>
      <c r="BO16" s="421"/>
      <c r="BP16" s="421"/>
      <c r="BQ16" s="421"/>
      <c r="BR16" s="421"/>
      <c r="BS16" s="421"/>
      <c r="BT16" s="421"/>
      <c r="BU16" s="422"/>
      <c r="BV16" s="420">
        <v>6295869</v>
      </c>
      <c r="BW16" s="421"/>
      <c r="BX16" s="421"/>
      <c r="BY16" s="421"/>
      <c r="BZ16" s="421"/>
      <c r="CA16" s="421"/>
      <c r="CB16" s="421"/>
      <c r="CC16" s="422"/>
      <c r="CD16" s="184"/>
      <c r="CE16" s="534" t="s">
        <v>154</v>
      </c>
      <c r="CF16" s="534"/>
      <c r="CG16" s="534"/>
      <c r="CH16" s="534"/>
      <c r="CI16" s="534"/>
      <c r="CJ16" s="534"/>
      <c r="CK16" s="534"/>
      <c r="CL16" s="534"/>
      <c r="CM16" s="534"/>
      <c r="CN16" s="534"/>
      <c r="CO16" s="534"/>
      <c r="CP16" s="534"/>
      <c r="CQ16" s="534"/>
      <c r="CR16" s="534"/>
      <c r="CS16" s="535"/>
      <c r="CT16" s="417">
        <v>17.3</v>
      </c>
      <c r="CU16" s="418"/>
      <c r="CV16" s="418"/>
      <c r="CW16" s="418"/>
      <c r="CX16" s="418"/>
      <c r="CY16" s="418"/>
      <c r="CZ16" s="418"/>
      <c r="DA16" s="419"/>
      <c r="DB16" s="417">
        <v>64.900000000000006</v>
      </c>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155</v>
      </c>
      <c r="N17" s="532"/>
      <c r="O17" s="532"/>
      <c r="P17" s="532"/>
      <c r="Q17" s="533"/>
      <c r="R17" s="526" t="s">
        <v>152</v>
      </c>
      <c r="S17" s="527"/>
      <c r="T17" s="527"/>
      <c r="U17" s="527"/>
      <c r="V17" s="528"/>
      <c r="W17" s="436" t="s">
        <v>156</v>
      </c>
      <c r="X17" s="437"/>
      <c r="Y17" s="437"/>
      <c r="Z17" s="437"/>
      <c r="AA17" s="437"/>
      <c r="AB17" s="427"/>
      <c r="AC17" s="471">
        <v>4390</v>
      </c>
      <c r="AD17" s="472"/>
      <c r="AE17" s="472"/>
      <c r="AF17" s="472"/>
      <c r="AG17" s="514"/>
      <c r="AH17" s="471">
        <v>5047</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2471815</v>
      </c>
      <c r="BO17" s="421"/>
      <c r="BP17" s="421"/>
      <c r="BQ17" s="421"/>
      <c r="BR17" s="421"/>
      <c r="BS17" s="421"/>
      <c r="BT17" s="421"/>
      <c r="BU17" s="422"/>
      <c r="BV17" s="420">
        <v>2377219</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294.92</v>
      </c>
      <c r="M18" s="544"/>
      <c r="N18" s="544"/>
      <c r="O18" s="544"/>
      <c r="P18" s="544"/>
      <c r="Q18" s="544"/>
      <c r="R18" s="545"/>
      <c r="S18" s="545"/>
      <c r="T18" s="545"/>
      <c r="U18" s="545"/>
      <c r="V18" s="546"/>
      <c r="W18" s="438"/>
      <c r="X18" s="439"/>
      <c r="Y18" s="439"/>
      <c r="Z18" s="439"/>
      <c r="AA18" s="439"/>
      <c r="AB18" s="430"/>
      <c r="AC18" s="547">
        <v>58.7</v>
      </c>
      <c r="AD18" s="548"/>
      <c r="AE18" s="548"/>
      <c r="AF18" s="548"/>
      <c r="AG18" s="549"/>
      <c r="AH18" s="547">
        <v>57.5</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6514206</v>
      </c>
      <c r="BO18" s="421"/>
      <c r="BP18" s="421"/>
      <c r="BQ18" s="421"/>
      <c r="BR18" s="421"/>
      <c r="BS18" s="421"/>
      <c r="BT18" s="421"/>
      <c r="BU18" s="422"/>
      <c r="BV18" s="420">
        <v>6534021</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57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9738323</v>
      </c>
      <c r="BO19" s="421"/>
      <c r="BP19" s="421"/>
      <c r="BQ19" s="421"/>
      <c r="BR19" s="421"/>
      <c r="BS19" s="421"/>
      <c r="BT19" s="421"/>
      <c r="BU19" s="422"/>
      <c r="BV19" s="420">
        <v>8722970</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7225</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11432377</v>
      </c>
      <c r="BO22" s="384"/>
      <c r="BP22" s="384"/>
      <c r="BQ22" s="384"/>
      <c r="BR22" s="384"/>
      <c r="BS22" s="384"/>
      <c r="BT22" s="384"/>
      <c r="BU22" s="385"/>
      <c r="BV22" s="383">
        <v>11500055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11102915</v>
      </c>
      <c r="BO23" s="421"/>
      <c r="BP23" s="421"/>
      <c r="BQ23" s="421"/>
      <c r="BR23" s="421"/>
      <c r="BS23" s="421"/>
      <c r="BT23" s="421"/>
      <c r="BU23" s="422"/>
      <c r="BV23" s="420">
        <v>11141084</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7410</v>
      </c>
      <c r="R24" s="472"/>
      <c r="S24" s="472"/>
      <c r="T24" s="472"/>
      <c r="U24" s="472"/>
      <c r="V24" s="514"/>
      <c r="W24" s="566"/>
      <c r="X24" s="567"/>
      <c r="Y24" s="568"/>
      <c r="Z24" s="470" t="s">
        <v>173</v>
      </c>
      <c r="AA24" s="450"/>
      <c r="AB24" s="450"/>
      <c r="AC24" s="450"/>
      <c r="AD24" s="450"/>
      <c r="AE24" s="450"/>
      <c r="AF24" s="450"/>
      <c r="AG24" s="451"/>
      <c r="AH24" s="471">
        <v>233</v>
      </c>
      <c r="AI24" s="472"/>
      <c r="AJ24" s="472"/>
      <c r="AK24" s="472"/>
      <c r="AL24" s="514"/>
      <c r="AM24" s="471">
        <v>725096</v>
      </c>
      <c r="AN24" s="472"/>
      <c r="AO24" s="472"/>
      <c r="AP24" s="472"/>
      <c r="AQ24" s="472"/>
      <c r="AR24" s="514"/>
      <c r="AS24" s="471">
        <v>3112</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7981649</v>
      </c>
      <c r="BO24" s="421"/>
      <c r="BP24" s="421"/>
      <c r="BQ24" s="421"/>
      <c r="BR24" s="421"/>
      <c r="BS24" s="421"/>
      <c r="BT24" s="421"/>
      <c r="BU24" s="422"/>
      <c r="BV24" s="420">
        <v>7761750</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5940</v>
      </c>
      <c r="R25" s="472"/>
      <c r="S25" s="472"/>
      <c r="T25" s="472"/>
      <c r="U25" s="472"/>
      <c r="V25" s="514"/>
      <c r="W25" s="566"/>
      <c r="X25" s="567"/>
      <c r="Y25" s="568"/>
      <c r="Z25" s="470" t="s">
        <v>176</v>
      </c>
      <c r="AA25" s="450"/>
      <c r="AB25" s="450"/>
      <c r="AC25" s="450"/>
      <c r="AD25" s="450"/>
      <c r="AE25" s="450"/>
      <c r="AF25" s="450"/>
      <c r="AG25" s="451"/>
      <c r="AH25" s="471">
        <v>34</v>
      </c>
      <c r="AI25" s="472"/>
      <c r="AJ25" s="472"/>
      <c r="AK25" s="472"/>
      <c r="AL25" s="514"/>
      <c r="AM25" s="471">
        <v>98498</v>
      </c>
      <c r="AN25" s="472"/>
      <c r="AO25" s="472"/>
      <c r="AP25" s="472"/>
      <c r="AQ25" s="472"/>
      <c r="AR25" s="514"/>
      <c r="AS25" s="471">
        <v>2897</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810804</v>
      </c>
      <c r="BO25" s="384"/>
      <c r="BP25" s="384"/>
      <c r="BQ25" s="384"/>
      <c r="BR25" s="384"/>
      <c r="BS25" s="384"/>
      <c r="BT25" s="384"/>
      <c r="BU25" s="385"/>
      <c r="BV25" s="383">
        <v>1197340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5200</v>
      </c>
      <c r="R26" s="472"/>
      <c r="S26" s="472"/>
      <c r="T26" s="472"/>
      <c r="U26" s="472"/>
      <c r="V26" s="514"/>
      <c r="W26" s="566"/>
      <c r="X26" s="567"/>
      <c r="Y26" s="568"/>
      <c r="Z26" s="470" t="s">
        <v>179</v>
      </c>
      <c r="AA26" s="572"/>
      <c r="AB26" s="572"/>
      <c r="AC26" s="572"/>
      <c r="AD26" s="572"/>
      <c r="AE26" s="572"/>
      <c r="AF26" s="572"/>
      <c r="AG26" s="573"/>
      <c r="AH26" s="471" t="s">
        <v>180</v>
      </c>
      <c r="AI26" s="472"/>
      <c r="AJ26" s="472"/>
      <c r="AK26" s="472"/>
      <c r="AL26" s="514"/>
      <c r="AM26" s="471" t="s">
        <v>181</v>
      </c>
      <c r="AN26" s="472"/>
      <c r="AO26" s="472"/>
      <c r="AP26" s="472"/>
      <c r="AQ26" s="472"/>
      <c r="AR26" s="514"/>
      <c r="AS26" s="471" t="s">
        <v>139</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180</v>
      </c>
      <c r="BO26" s="421"/>
      <c r="BP26" s="421"/>
      <c r="BQ26" s="421"/>
      <c r="BR26" s="421"/>
      <c r="BS26" s="421"/>
      <c r="BT26" s="421"/>
      <c r="BU26" s="422"/>
      <c r="BV26" s="420" t="s">
        <v>183</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3650</v>
      </c>
      <c r="R27" s="472"/>
      <c r="S27" s="472"/>
      <c r="T27" s="472"/>
      <c r="U27" s="472"/>
      <c r="V27" s="514"/>
      <c r="W27" s="566"/>
      <c r="X27" s="567"/>
      <c r="Y27" s="568"/>
      <c r="Z27" s="470" t="s">
        <v>185</v>
      </c>
      <c r="AA27" s="450"/>
      <c r="AB27" s="450"/>
      <c r="AC27" s="450"/>
      <c r="AD27" s="450"/>
      <c r="AE27" s="450"/>
      <c r="AF27" s="450"/>
      <c r="AG27" s="451"/>
      <c r="AH27" s="471">
        <v>2</v>
      </c>
      <c r="AI27" s="472"/>
      <c r="AJ27" s="472"/>
      <c r="AK27" s="472"/>
      <c r="AL27" s="514"/>
      <c r="AM27" s="471" t="s">
        <v>186</v>
      </c>
      <c r="AN27" s="472"/>
      <c r="AO27" s="472"/>
      <c r="AP27" s="472"/>
      <c r="AQ27" s="472"/>
      <c r="AR27" s="514"/>
      <c r="AS27" s="471" t="s">
        <v>186</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v>245000</v>
      </c>
      <c r="BO27" s="540"/>
      <c r="BP27" s="540"/>
      <c r="BQ27" s="540"/>
      <c r="BR27" s="540"/>
      <c r="BS27" s="540"/>
      <c r="BT27" s="540"/>
      <c r="BU27" s="541"/>
      <c r="BV27" s="539">
        <v>245000</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188</v>
      </c>
      <c r="F28" s="450"/>
      <c r="G28" s="450"/>
      <c r="H28" s="450"/>
      <c r="I28" s="450"/>
      <c r="J28" s="450"/>
      <c r="K28" s="451"/>
      <c r="L28" s="471">
        <v>1</v>
      </c>
      <c r="M28" s="472"/>
      <c r="N28" s="472"/>
      <c r="O28" s="472"/>
      <c r="P28" s="514"/>
      <c r="Q28" s="471">
        <v>3220</v>
      </c>
      <c r="R28" s="472"/>
      <c r="S28" s="472"/>
      <c r="T28" s="472"/>
      <c r="U28" s="472"/>
      <c r="V28" s="514"/>
      <c r="W28" s="566"/>
      <c r="X28" s="567"/>
      <c r="Y28" s="568"/>
      <c r="Z28" s="470" t="s">
        <v>189</v>
      </c>
      <c r="AA28" s="450"/>
      <c r="AB28" s="450"/>
      <c r="AC28" s="450"/>
      <c r="AD28" s="450"/>
      <c r="AE28" s="450"/>
      <c r="AF28" s="450"/>
      <c r="AG28" s="451"/>
      <c r="AH28" s="471" t="s">
        <v>190</v>
      </c>
      <c r="AI28" s="472"/>
      <c r="AJ28" s="472"/>
      <c r="AK28" s="472"/>
      <c r="AL28" s="514"/>
      <c r="AM28" s="471" t="s">
        <v>190</v>
      </c>
      <c r="AN28" s="472"/>
      <c r="AO28" s="472"/>
      <c r="AP28" s="472"/>
      <c r="AQ28" s="472"/>
      <c r="AR28" s="514"/>
      <c r="AS28" s="471" t="s">
        <v>139</v>
      </c>
      <c r="AT28" s="472"/>
      <c r="AU28" s="472"/>
      <c r="AV28" s="472"/>
      <c r="AW28" s="472"/>
      <c r="AX28" s="473"/>
      <c r="AY28" s="574" t="s">
        <v>191</v>
      </c>
      <c r="AZ28" s="575"/>
      <c r="BA28" s="575"/>
      <c r="BB28" s="576"/>
      <c r="BC28" s="380" t="s">
        <v>50</v>
      </c>
      <c r="BD28" s="381"/>
      <c r="BE28" s="381"/>
      <c r="BF28" s="381"/>
      <c r="BG28" s="381"/>
      <c r="BH28" s="381"/>
      <c r="BI28" s="381"/>
      <c r="BJ28" s="381"/>
      <c r="BK28" s="381"/>
      <c r="BL28" s="381"/>
      <c r="BM28" s="382"/>
      <c r="BN28" s="383">
        <v>814127</v>
      </c>
      <c r="BO28" s="384"/>
      <c r="BP28" s="384"/>
      <c r="BQ28" s="384"/>
      <c r="BR28" s="384"/>
      <c r="BS28" s="384"/>
      <c r="BT28" s="384"/>
      <c r="BU28" s="385"/>
      <c r="BV28" s="383">
        <v>1628163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192</v>
      </c>
      <c r="F29" s="450"/>
      <c r="G29" s="450"/>
      <c r="H29" s="450"/>
      <c r="I29" s="450"/>
      <c r="J29" s="450"/>
      <c r="K29" s="451"/>
      <c r="L29" s="471">
        <v>13</v>
      </c>
      <c r="M29" s="472"/>
      <c r="N29" s="472"/>
      <c r="O29" s="472"/>
      <c r="P29" s="514"/>
      <c r="Q29" s="471">
        <v>3100</v>
      </c>
      <c r="R29" s="472"/>
      <c r="S29" s="472"/>
      <c r="T29" s="472"/>
      <c r="U29" s="472"/>
      <c r="V29" s="514"/>
      <c r="W29" s="569"/>
      <c r="X29" s="570"/>
      <c r="Y29" s="571"/>
      <c r="Z29" s="470" t="s">
        <v>193</v>
      </c>
      <c r="AA29" s="450"/>
      <c r="AB29" s="450"/>
      <c r="AC29" s="450"/>
      <c r="AD29" s="450"/>
      <c r="AE29" s="450"/>
      <c r="AF29" s="450"/>
      <c r="AG29" s="451"/>
      <c r="AH29" s="471">
        <v>235</v>
      </c>
      <c r="AI29" s="472"/>
      <c r="AJ29" s="472"/>
      <c r="AK29" s="472"/>
      <c r="AL29" s="514"/>
      <c r="AM29" s="471">
        <v>732596</v>
      </c>
      <c r="AN29" s="472"/>
      <c r="AO29" s="472"/>
      <c r="AP29" s="472"/>
      <c r="AQ29" s="472"/>
      <c r="AR29" s="514"/>
      <c r="AS29" s="471">
        <v>3117</v>
      </c>
      <c r="AT29" s="472"/>
      <c r="AU29" s="472"/>
      <c r="AV29" s="472"/>
      <c r="AW29" s="472"/>
      <c r="AX29" s="473"/>
      <c r="AY29" s="577"/>
      <c r="AZ29" s="578"/>
      <c r="BA29" s="578"/>
      <c r="BB29" s="579"/>
      <c r="BC29" s="454" t="s">
        <v>194</v>
      </c>
      <c r="BD29" s="455"/>
      <c r="BE29" s="455"/>
      <c r="BF29" s="455"/>
      <c r="BG29" s="455"/>
      <c r="BH29" s="455"/>
      <c r="BI29" s="455"/>
      <c r="BJ29" s="455"/>
      <c r="BK29" s="455"/>
      <c r="BL29" s="455"/>
      <c r="BM29" s="456"/>
      <c r="BN29" s="420">
        <v>227552</v>
      </c>
      <c r="BO29" s="421"/>
      <c r="BP29" s="421"/>
      <c r="BQ29" s="421"/>
      <c r="BR29" s="421"/>
      <c r="BS29" s="421"/>
      <c r="BT29" s="421"/>
      <c r="BU29" s="422"/>
      <c r="BV29" s="420">
        <v>227028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195</v>
      </c>
      <c r="X30" s="588"/>
      <c r="Y30" s="588"/>
      <c r="Z30" s="588"/>
      <c r="AA30" s="588"/>
      <c r="AB30" s="588"/>
      <c r="AC30" s="588"/>
      <c r="AD30" s="588"/>
      <c r="AE30" s="588"/>
      <c r="AF30" s="588"/>
      <c r="AG30" s="589"/>
      <c r="AH30" s="547">
        <v>98.7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1831174</v>
      </c>
      <c r="BO30" s="540"/>
      <c r="BP30" s="540"/>
      <c r="BQ30" s="540"/>
      <c r="BR30" s="540"/>
      <c r="BS30" s="540"/>
      <c r="BT30" s="540"/>
      <c r="BU30" s="541"/>
      <c r="BV30" s="539">
        <v>1585356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196</v>
      </c>
      <c r="D32" s="583"/>
      <c r="E32" s="583"/>
      <c r="F32" s="583"/>
      <c r="G32" s="583"/>
      <c r="H32" s="583"/>
      <c r="I32" s="583"/>
      <c r="J32" s="583"/>
      <c r="K32" s="583"/>
      <c r="L32" s="583"/>
      <c r="M32" s="583"/>
      <c r="N32" s="583"/>
      <c r="O32" s="583"/>
      <c r="P32" s="583"/>
      <c r="Q32" s="583"/>
      <c r="R32" s="583"/>
      <c r="S32" s="583"/>
      <c r="U32" s="424" t="s">
        <v>197</v>
      </c>
      <c r="V32" s="424"/>
      <c r="W32" s="424"/>
      <c r="X32" s="424"/>
      <c r="Y32" s="424"/>
      <c r="Z32" s="424"/>
      <c r="AA32" s="424"/>
      <c r="AB32" s="424"/>
      <c r="AC32" s="424"/>
      <c r="AD32" s="424"/>
      <c r="AE32" s="424"/>
      <c r="AF32" s="424"/>
      <c r="AG32" s="424"/>
      <c r="AH32" s="424"/>
      <c r="AI32" s="424"/>
      <c r="AJ32" s="424"/>
      <c r="AK32" s="424"/>
      <c r="AM32" s="424" t="s">
        <v>198</v>
      </c>
      <c r="AN32" s="424"/>
      <c r="AO32" s="424"/>
      <c r="AP32" s="424"/>
      <c r="AQ32" s="424"/>
      <c r="AR32" s="424"/>
      <c r="AS32" s="424"/>
      <c r="AT32" s="424"/>
      <c r="AU32" s="424"/>
      <c r="AV32" s="424"/>
      <c r="AW32" s="424"/>
      <c r="AX32" s="424"/>
      <c r="AY32" s="424"/>
      <c r="AZ32" s="424"/>
      <c r="BA32" s="424"/>
      <c r="BB32" s="424"/>
      <c r="BC32" s="424"/>
      <c r="BE32" s="424" t="s">
        <v>199</v>
      </c>
      <c r="BF32" s="424"/>
      <c r="BG32" s="424"/>
      <c r="BH32" s="424"/>
      <c r="BI32" s="424"/>
      <c r="BJ32" s="424"/>
      <c r="BK32" s="424"/>
      <c r="BL32" s="424"/>
      <c r="BM32" s="424"/>
      <c r="BN32" s="424"/>
      <c r="BO32" s="424"/>
      <c r="BP32" s="424"/>
      <c r="BQ32" s="424"/>
      <c r="BR32" s="424"/>
      <c r="BS32" s="424"/>
      <c r="BT32" s="424"/>
      <c r="BU32" s="424"/>
      <c r="BW32" s="424" t="s">
        <v>200</v>
      </c>
      <c r="BX32" s="424"/>
      <c r="BY32" s="424"/>
      <c r="BZ32" s="424"/>
      <c r="CA32" s="424"/>
      <c r="CB32" s="424"/>
      <c r="CC32" s="424"/>
      <c r="CD32" s="424"/>
      <c r="CE32" s="424"/>
      <c r="CF32" s="424"/>
      <c r="CG32" s="424"/>
      <c r="CH32" s="424"/>
      <c r="CI32" s="424"/>
      <c r="CJ32" s="424"/>
      <c r="CK32" s="424"/>
      <c r="CL32" s="424"/>
      <c r="CM32" s="424"/>
      <c r="CO32" s="424" t="s">
        <v>201</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202</v>
      </c>
      <c r="D33" s="444"/>
      <c r="E33" s="409" t="s">
        <v>203</v>
      </c>
      <c r="F33" s="409"/>
      <c r="G33" s="409"/>
      <c r="H33" s="409"/>
      <c r="I33" s="409"/>
      <c r="J33" s="409"/>
      <c r="K33" s="409"/>
      <c r="L33" s="409"/>
      <c r="M33" s="409"/>
      <c r="N33" s="409"/>
      <c r="O33" s="409"/>
      <c r="P33" s="409"/>
      <c r="Q33" s="409"/>
      <c r="R33" s="409"/>
      <c r="S33" s="409"/>
      <c r="T33" s="179"/>
      <c r="U33" s="444" t="s">
        <v>204</v>
      </c>
      <c r="V33" s="444"/>
      <c r="W33" s="409" t="s">
        <v>205</v>
      </c>
      <c r="X33" s="409"/>
      <c r="Y33" s="409"/>
      <c r="Z33" s="409"/>
      <c r="AA33" s="409"/>
      <c r="AB33" s="409"/>
      <c r="AC33" s="409"/>
      <c r="AD33" s="409"/>
      <c r="AE33" s="409"/>
      <c r="AF33" s="409"/>
      <c r="AG33" s="409"/>
      <c r="AH33" s="409"/>
      <c r="AI33" s="409"/>
      <c r="AJ33" s="409"/>
      <c r="AK33" s="409"/>
      <c r="AL33" s="179"/>
      <c r="AM33" s="444" t="s">
        <v>204</v>
      </c>
      <c r="AN33" s="444"/>
      <c r="AO33" s="409" t="s">
        <v>203</v>
      </c>
      <c r="AP33" s="409"/>
      <c r="AQ33" s="409"/>
      <c r="AR33" s="409"/>
      <c r="AS33" s="409"/>
      <c r="AT33" s="409"/>
      <c r="AU33" s="409"/>
      <c r="AV33" s="409"/>
      <c r="AW33" s="409"/>
      <c r="AX33" s="409"/>
      <c r="AY33" s="409"/>
      <c r="AZ33" s="409"/>
      <c r="BA33" s="409"/>
      <c r="BB33" s="409"/>
      <c r="BC33" s="409"/>
      <c r="BD33" s="185"/>
      <c r="BE33" s="409" t="s">
        <v>206</v>
      </c>
      <c r="BF33" s="409"/>
      <c r="BG33" s="409" t="s">
        <v>207</v>
      </c>
      <c r="BH33" s="409"/>
      <c r="BI33" s="409"/>
      <c r="BJ33" s="409"/>
      <c r="BK33" s="409"/>
      <c r="BL33" s="409"/>
      <c r="BM33" s="409"/>
      <c r="BN33" s="409"/>
      <c r="BO33" s="409"/>
      <c r="BP33" s="409"/>
      <c r="BQ33" s="409"/>
      <c r="BR33" s="409"/>
      <c r="BS33" s="409"/>
      <c r="BT33" s="409"/>
      <c r="BU33" s="409"/>
      <c r="BV33" s="185"/>
      <c r="BW33" s="444" t="s">
        <v>206</v>
      </c>
      <c r="BX33" s="444"/>
      <c r="BY33" s="409" t="s">
        <v>208</v>
      </c>
      <c r="BZ33" s="409"/>
      <c r="CA33" s="409"/>
      <c r="CB33" s="409"/>
      <c r="CC33" s="409"/>
      <c r="CD33" s="409"/>
      <c r="CE33" s="409"/>
      <c r="CF33" s="409"/>
      <c r="CG33" s="409"/>
      <c r="CH33" s="409"/>
      <c r="CI33" s="409"/>
      <c r="CJ33" s="409"/>
      <c r="CK33" s="409"/>
      <c r="CL33" s="409"/>
      <c r="CM33" s="409"/>
      <c r="CN33" s="179"/>
      <c r="CO33" s="444" t="s">
        <v>209</v>
      </c>
      <c r="CP33" s="444"/>
      <c r="CQ33" s="409" t="s">
        <v>210</v>
      </c>
      <c r="CR33" s="409"/>
      <c r="CS33" s="409"/>
      <c r="CT33" s="409"/>
      <c r="CU33" s="409"/>
      <c r="CV33" s="409"/>
      <c r="CW33" s="409"/>
      <c r="CX33" s="409"/>
      <c r="CY33" s="409"/>
      <c r="CZ33" s="409"/>
      <c r="DA33" s="409"/>
      <c r="DB33" s="409"/>
      <c r="DC33" s="409"/>
      <c r="DD33" s="409"/>
      <c r="DE33" s="409"/>
      <c r="DF33" s="179"/>
      <c r="DG33" s="609" t="s">
        <v>211</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IF('各会計、関係団体の財政状況及び健全化判断比率'!B33="","",'各会計、関係団体の財政状況及び健全化判断比率'!B33)</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宮崎県市町村総合事務組合　一般会計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南那珂森林組合</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市木診療所特別会計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病院事業会計</v>
      </c>
      <c r="AP35" s="611"/>
      <c r="AQ35" s="611"/>
      <c r="AR35" s="611"/>
      <c r="AS35" s="611"/>
      <c r="AT35" s="611"/>
      <c r="AU35" s="611"/>
      <c r="AV35" s="611"/>
      <c r="AW35" s="611"/>
      <c r="AX35" s="611"/>
      <c r="AY35" s="611"/>
      <c r="AZ35" s="611"/>
      <c r="BA35" s="611"/>
      <c r="BB35" s="611"/>
      <c r="BC35" s="611"/>
      <c r="BD35" s="175"/>
      <c r="BE35" s="610">
        <f t="shared" ref="BE35:BE43" si="1">IF(BG35="","",BE34+1)</f>
        <v>9</v>
      </c>
      <c r="BF35" s="610"/>
      <c r="BG35" s="611" t="str">
        <f>IF('各会計、関係団体の財政状況及び健全化判断比率'!B34="","",'各会計、関係団体の財政状況及び健全化判断比率'!B34)</f>
        <v>公共下水道事業特別会計</v>
      </c>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宮崎県市町村総合事務組合　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串間市土地開発公社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〇</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介護保険特別会計（事業勘定）</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10</v>
      </c>
      <c r="BF36" s="610"/>
      <c r="BG36" s="611" t="str">
        <f>IF('各会計、関係団体の財政状況及び健全化判断比率'!B35="","",'各会計、関係団体の財政状況及び健全化判断比率'!B35)</f>
        <v>漁業集落排水事業特別会計</v>
      </c>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宮崎県後期高齢者医療広域連合　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宮崎県後期高齢者医療広域連合　後期高齢者医療特別会計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日南串間広域不燃物処理組合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212</v>
      </c>
      <c r="E46" s="613" t="s">
        <v>213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220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VDuD3Y1Xa8vofbIosdOirOFtkLKn45TvdmatyQGbJ5IP4jIISE9zJBq+8Zn76iSVclW6i2vN1DiPTncGCRNFwg==" saltValue="r0t5abvoVyUgHP6yuXEw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221</v>
      </c>
      <c r="DI1" s="616"/>
      <c r="DJ1" s="616"/>
      <c r="DK1" s="616"/>
      <c r="DL1" s="616"/>
      <c r="DM1" s="616"/>
      <c r="DN1" s="617"/>
      <c r="DO1" s="208"/>
      <c r="DP1" s="615" t="s">
        <v>222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227</v>
      </c>
      <c r="S4" s="619"/>
      <c r="T4" s="619"/>
      <c r="U4" s="619"/>
      <c r="V4" s="619"/>
      <c r="W4" s="619"/>
      <c r="X4" s="619"/>
      <c r="Y4" s="620"/>
      <c r="Z4" s="618" t="s">
        <v>228</v>
      </c>
      <c r="AA4" s="619"/>
      <c r="AB4" s="619"/>
      <c r="AC4" s="620"/>
      <c r="AD4" s="618" t="s">
        <v>229</v>
      </c>
      <c r="AE4" s="619"/>
      <c r="AF4" s="619"/>
      <c r="AG4" s="619"/>
      <c r="AH4" s="619"/>
      <c r="AI4" s="619"/>
      <c r="AJ4" s="619"/>
      <c r="AK4" s="620"/>
      <c r="AL4" s="618" t="s">
        <v>228</v>
      </c>
      <c r="AM4" s="619"/>
      <c r="AN4" s="619"/>
      <c r="AO4" s="620"/>
      <c r="AP4" s="621" t="s">
        <v>230</v>
      </c>
      <c r="AQ4" s="621"/>
      <c r="AR4" s="621"/>
      <c r="AS4" s="621"/>
      <c r="AT4" s="621"/>
      <c r="AU4" s="621"/>
      <c r="AV4" s="621"/>
      <c r="AW4" s="621"/>
      <c r="AX4" s="621"/>
      <c r="AY4" s="621"/>
      <c r="AZ4" s="621"/>
      <c r="BA4" s="621"/>
      <c r="BB4" s="621"/>
      <c r="BC4" s="621"/>
      <c r="BD4" s="621"/>
      <c r="BE4" s="621"/>
      <c r="BF4" s="621"/>
      <c r="BG4" s="621" t="s">
        <v>231</v>
      </c>
      <c r="BH4" s="621"/>
      <c r="BI4" s="621"/>
      <c r="BJ4" s="621"/>
      <c r="BK4" s="621"/>
      <c r="BL4" s="621"/>
      <c r="BM4" s="621"/>
      <c r="BN4" s="621"/>
      <c r="BO4" s="621" t="s">
        <v>228</v>
      </c>
      <c r="BP4" s="621"/>
      <c r="BQ4" s="621"/>
      <c r="BR4" s="621"/>
      <c r="BS4" s="621" t="s">
        <v>232</v>
      </c>
      <c r="BT4" s="621"/>
      <c r="BU4" s="621"/>
      <c r="BV4" s="621"/>
      <c r="BW4" s="621"/>
      <c r="BX4" s="621"/>
      <c r="BY4" s="621"/>
      <c r="BZ4" s="621"/>
      <c r="CA4" s="621"/>
      <c r="CB4" s="621"/>
      <c r="CD4" s="618" t="s">
        <v>233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234</v>
      </c>
      <c r="C5" s="623"/>
      <c r="D5" s="623"/>
      <c r="E5" s="623"/>
      <c r="F5" s="623"/>
      <c r="G5" s="623"/>
      <c r="H5" s="623"/>
      <c r="I5" s="623"/>
      <c r="J5" s="623"/>
      <c r="K5" s="623"/>
      <c r="L5" s="623"/>
      <c r="M5" s="623"/>
      <c r="N5" s="623"/>
      <c r="O5" s="623"/>
      <c r="P5" s="623"/>
      <c r="Q5" s="624"/>
      <c r="R5" s="625">
        <v>2027189</v>
      </c>
      <c r="S5" s="626"/>
      <c r="T5" s="626"/>
      <c r="U5" s="626"/>
      <c r="V5" s="626"/>
      <c r="W5" s="626"/>
      <c r="X5" s="626"/>
      <c r="Y5" s="627"/>
      <c r="Z5" s="628">
        <v>12.8</v>
      </c>
      <c r="AA5" s="628"/>
      <c r="AB5" s="628"/>
      <c r="AC5" s="628"/>
      <c r="AD5" s="629">
        <v>2027189</v>
      </c>
      <c r="AE5" s="629"/>
      <c r="AF5" s="629"/>
      <c r="AG5" s="629"/>
      <c r="AH5" s="629"/>
      <c r="AI5" s="629"/>
      <c r="AJ5" s="629"/>
      <c r="AK5" s="629"/>
      <c r="AL5" s="630">
        <v>28.9</v>
      </c>
      <c r="AM5" s="631"/>
      <c r="AN5" s="631"/>
      <c r="AO5" s="632"/>
      <c r="AP5" s="622" t="s">
        <v>235</v>
      </c>
      <c r="AQ5" s="623"/>
      <c r="AR5" s="623"/>
      <c r="AS5" s="623"/>
      <c r="AT5" s="623"/>
      <c r="AU5" s="623"/>
      <c r="AV5" s="623"/>
      <c r="AW5" s="623"/>
      <c r="AX5" s="623"/>
      <c r="AY5" s="623"/>
      <c r="AZ5" s="623"/>
      <c r="BA5" s="623"/>
      <c r="BB5" s="623"/>
      <c r="BC5" s="623"/>
      <c r="BD5" s="623"/>
      <c r="BE5" s="623"/>
      <c r="BF5" s="624"/>
      <c r="BG5" s="636">
        <v>2027189</v>
      </c>
      <c r="BH5" s="637"/>
      <c r="BI5" s="637"/>
      <c r="BJ5" s="637"/>
      <c r="BK5" s="637"/>
      <c r="BL5" s="637"/>
      <c r="BM5" s="637"/>
      <c r="BN5" s="638"/>
      <c r="BO5" s="639">
        <v>100</v>
      </c>
      <c r="BP5" s="639"/>
      <c r="BQ5" s="639"/>
      <c r="BR5" s="639"/>
      <c r="BS5" s="640">
        <v>129138</v>
      </c>
      <c r="BT5" s="640"/>
      <c r="BU5" s="640"/>
      <c r="BV5" s="640"/>
      <c r="BW5" s="640"/>
      <c r="BX5" s="640"/>
      <c r="BY5" s="640"/>
      <c r="BZ5" s="640"/>
      <c r="CA5" s="640"/>
      <c r="CB5" s="644"/>
      <c r="CD5" s="618" t="s">
        <v>230</v>
      </c>
      <c r="CE5" s="619"/>
      <c r="CF5" s="619"/>
      <c r="CG5" s="619"/>
      <c r="CH5" s="619"/>
      <c r="CI5" s="619"/>
      <c r="CJ5" s="619"/>
      <c r="CK5" s="619"/>
      <c r="CL5" s="619"/>
      <c r="CM5" s="619"/>
      <c r="CN5" s="619"/>
      <c r="CO5" s="619"/>
      <c r="CP5" s="619"/>
      <c r="CQ5" s="620"/>
      <c r="CR5" s="618" t="s">
        <v>236</v>
      </c>
      <c r="CS5" s="619"/>
      <c r="CT5" s="619"/>
      <c r="CU5" s="619"/>
      <c r="CV5" s="619"/>
      <c r="CW5" s="619"/>
      <c r="CX5" s="619"/>
      <c r="CY5" s="620"/>
      <c r="CZ5" s="618" t="s">
        <v>228</v>
      </c>
      <c r="DA5" s="619"/>
      <c r="DB5" s="619"/>
      <c r="DC5" s="620"/>
      <c r="DD5" s="618" t="s">
        <v>237</v>
      </c>
      <c r="DE5" s="619"/>
      <c r="DF5" s="619"/>
      <c r="DG5" s="619"/>
      <c r="DH5" s="619"/>
      <c r="DI5" s="619"/>
      <c r="DJ5" s="619"/>
      <c r="DK5" s="619"/>
      <c r="DL5" s="619"/>
      <c r="DM5" s="619"/>
      <c r="DN5" s="619"/>
      <c r="DO5" s="619"/>
      <c r="DP5" s="620"/>
      <c r="DQ5" s="618" t="s">
        <v>238</v>
      </c>
      <c r="DR5" s="619"/>
      <c r="DS5" s="619"/>
      <c r="DT5" s="619"/>
      <c r="DU5" s="619"/>
      <c r="DV5" s="619"/>
      <c r="DW5" s="619"/>
      <c r="DX5" s="619"/>
      <c r="DY5" s="619"/>
      <c r="DZ5" s="619"/>
      <c r="EA5" s="619"/>
      <c r="EB5" s="619"/>
      <c r="EC5" s="620"/>
    </row>
    <row r="6" spans="2:143" ht="11.25" customHeight="1" x14ac:dyDescent="0.2">
      <c r="B6" s="633" t="s">
        <v>239</v>
      </c>
      <c r="C6" s="634"/>
      <c r="D6" s="634"/>
      <c r="E6" s="634"/>
      <c r="F6" s="634"/>
      <c r="G6" s="634"/>
      <c r="H6" s="634"/>
      <c r="I6" s="634"/>
      <c r="J6" s="634"/>
      <c r="K6" s="634"/>
      <c r="L6" s="634"/>
      <c r="M6" s="634"/>
      <c r="N6" s="634"/>
      <c r="O6" s="634"/>
      <c r="P6" s="634"/>
      <c r="Q6" s="635"/>
      <c r="R6" s="636">
        <v>169468</v>
      </c>
      <c r="S6" s="637"/>
      <c r="T6" s="637"/>
      <c r="U6" s="637"/>
      <c r="V6" s="637"/>
      <c r="W6" s="637"/>
      <c r="X6" s="637"/>
      <c r="Y6" s="638"/>
      <c r="Z6" s="639">
        <v>1.1000000000000001</v>
      </c>
      <c r="AA6" s="639"/>
      <c r="AB6" s="639"/>
      <c r="AC6" s="639"/>
      <c r="AD6" s="640">
        <v>169468</v>
      </c>
      <c r="AE6" s="640"/>
      <c r="AF6" s="640"/>
      <c r="AG6" s="640"/>
      <c r="AH6" s="640"/>
      <c r="AI6" s="640"/>
      <c r="AJ6" s="640"/>
      <c r="AK6" s="640"/>
      <c r="AL6" s="641">
        <v>2.4</v>
      </c>
      <c r="AM6" s="642"/>
      <c r="AN6" s="642"/>
      <c r="AO6" s="643"/>
      <c r="AP6" s="633" t="s">
        <v>240</v>
      </c>
      <c r="AQ6" s="634"/>
      <c r="AR6" s="634"/>
      <c r="AS6" s="634"/>
      <c r="AT6" s="634"/>
      <c r="AU6" s="634"/>
      <c r="AV6" s="634"/>
      <c r="AW6" s="634"/>
      <c r="AX6" s="634"/>
      <c r="AY6" s="634"/>
      <c r="AZ6" s="634"/>
      <c r="BA6" s="634"/>
      <c r="BB6" s="634"/>
      <c r="BC6" s="634"/>
      <c r="BD6" s="634"/>
      <c r="BE6" s="634"/>
      <c r="BF6" s="635"/>
      <c r="BG6" s="636">
        <v>2027189</v>
      </c>
      <c r="BH6" s="637"/>
      <c r="BI6" s="637"/>
      <c r="BJ6" s="637"/>
      <c r="BK6" s="637"/>
      <c r="BL6" s="637"/>
      <c r="BM6" s="637"/>
      <c r="BN6" s="638"/>
      <c r="BO6" s="639">
        <v>100</v>
      </c>
      <c r="BP6" s="639"/>
      <c r="BQ6" s="639"/>
      <c r="BR6" s="639"/>
      <c r="BS6" s="640">
        <v>129138</v>
      </c>
      <c r="BT6" s="640"/>
      <c r="BU6" s="640"/>
      <c r="BV6" s="640"/>
      <c r="BW6" s="640"/>
      <c r="BX6" s="640"/>
      <c r="BY6" s="640"/>
      <c r="BZ6" s="640"/>
      <c r="CA6" s="640"/>
      <c r="CB6" s="644"/>
      <c r="CD6" s="622" t="s">
        <v>241</v>
      </c>
      <c r="CE6" s="623"/>
      <c r="CF6" s="623"/>
      <c r="CG6" s="623"/>
      <c r="CH6" s="623"/>
      <c r="CI6" s="623"/>
      <c r="CJ6" s="623"/>
      <c r="CK6" s="623"/>
      <c r="CL6" s="623"/>
      <c r="CM6" s="623"/>
      <c r="CN6" s="623"/>
      <c r="CO6" s="623"/>
      <c r="CP6" s="623"/>
      <c r="CQ6" s="624"/>
      <c r="CR6" s="636">
        <v>148353</v>
      </c>
      <c r="CS6" s="637"/>
      <c r="CT6" s="637"/>
      <c r="CU6" s="637"/>
      <c r="CV6" s="637"/>
      <c r="CW6" s="637"/>
      <c r="CX6" s="637"/>
      <c r="CY6" s="638"/>
      <c r="CZ6" s="630">
        <v>1</v>
      </c>
      <c r="DA6" s="631"/>
      <c r="DB6" s="631"/>
      <c r="DC6" s="647"/>
      <c r="DD6" s="645" t="s">
        <v>180</v>
      </c>
      <c r="DE6" s="637"/>
      <c r="DF6" s="637"/>
      <c r="DG6" s="637"/>
      <c r="DH6" s="637"/>
      <c r="DI6" s="637"/>
      <c r="DJ6" s="637"/>
      <c r="DK6" s="637"/>
      <c r="DL6" s="637"/>
      <c r="DM6" s="637"/>
      <c r="DN6" s="637"/>
      <c r="DO6" s="637"/>
      <c r="DP6" s="638"/>
      <c r="DQ6" s="645">
        <v>148353</v>
      </c>
      <c r="DR6" s="637"/>
      <c r="DS6" s="637"/>
      <c r="DT6" s="637"/>
      <c r="DU6" s="637"/>
      <c r="DV6" s="637"/>
      <c r="DW6" s="637"/>
      <c r="DX6" s="637"/>
      <c r="DY6" s="637"/>
      <c r="DZ6" s="637"/>
      <c r="EA6" s="637"/>
      <c r="EB6" s="637"/>
      <c r="EC6" s="646"/>
    </row>
    <row r="7" spans="2:143" ht="11.25" customHeight="1" x14ac:dyDescent="0.2">
      <c r="B7" s="633" t="s">
        <v>242</v>
      </c>
      <c r="C7" s="634"/>
      <c r="D7" s="634"/>
      <c r="E7" s="634"/>
      <c r="F7" s="634"/>
      <c r="G7" s="634"/>
      <c r="H7" s="634"/>
      <c r="I7" s="634"/>
      <c r="J7" s="634"/>
      <c r="K7" s="634"/>
      <c r="L7" s="634"/>
      <c r="M7" s="634"/>
      <c r="N7" s="634"/>
      <c r="O7" s="634"/>
      <c r="P7" s="634"/>
      <c r="Q7" s="635"/>
      <c r="R7" s="636">
        <v>306</v>
      </c>
      <c r="S7" s="637"/>
      <c r="T7" s="637"/>
      <c r="U7" s="637"/>
      <c r="V7" s="637"/>
      <c r="W7" s="637"/>
      <c r="X7" s="637"/>
      <c r="Y7" s="638"/>
      <c r="Z7" s="639">
        <v>0</v>
      </c>
      <c r="AA7" s="639"/>
      <c r="AB7" s="639"/>
      <c r="AC7" s="639"/>
      <c r="AD7" s="640">
        <v>306</v>
      </c>
      <c r="AE7" s="640"/>
      <c r="AF7" s="640"/>
      <c r="AG7" s="640"/>
      <c r="AH7" s="640"/>
      <c r="AI7" s="640"/>
      <c r="AJ7" s="640"/>
      <c r="AK7" s="640"/>
      <c r="AL7" s="641">
        <v>0</v>
      </c>
      <c r="AM7" s="642"/>
      <c r="AN7" s="642"/>
      <c r="AO7" s="643"/>
      <c r="AP7" s="633" t="s">
        <v>243</v>
      </c>
      <c r="AQ7" s="634"/>
      <c r="AR7" s="634"/>
      <c r="AS7" s="634"/>
      <c r="AT7" s="634"/>
      <c r="AU7" s="634"/>
      <c r="AV7" s="634"/>
      <c r="AW7" s="634"/>
      <c r="AX7" s="634"/>
      <c r="AY7" s="634"/>
      <c r="AZ7" s="634"/>
      <c r="BA7" s="634"/>
      <c r="BB7" s="634"/>
      <c r="BC7" s="634"/>
      <c r="BD7" s="634"/>
      <c r="BE7" s="634"/>
      <c r="BF7" s="635"/>
      <c r="BG7" s="636">
        <v>685641</v>
      </c>
      <c r="BH7" s="637"/>
      <c r="BI7" s="637"/>
      <c r="BJ7" s="637"/>
      <c r="BK7" s="637"/>
      <c r="BL7" s="637"/>
      <c r="BM7" s="637"/>
      <c r="BN7" s="638"/>
      <c r="BO7" s="639">
        <v>33.799999999999997</v>
      </c>
      <c r="BP7" s="639"/>
      <c r="BQ7" s="639"/>
      <c r="BR7" s="639"/>
      <c r="BS7" s="640">
        <v>22946</v>
      </c>
      <c r="BT7" s="640"/>
      <c r="BU7" s="640"/>
      <c r="BV7" s="640"/>
      <c r="BW7" s="640"/>
      <c r="BX7" s="640"/>
      <c r="BY7" s="640"/>
      <c r="BZ7" s="640"/>
      <c r="CA7" s="640"/>
      <c r="CB7" s="644"/>
      <c r="CD7" s="633" t="s">
        <v>244</v>
      </c>
      <c r="CE7" s="634"/>
      <c r="CF7" s="634"/>
      <c r="CG7" s="634"/>
      <c r="CH7" s="634"/>
      <c r="CI7" s="634"/>
      <c r="CJ7" s="634"/>
      <c r="CK7" s="634"/>
      <c r="CL7" s="634"/>
      <c r="CM7" s="634"/>
      <c r="CN7" s="634"/>
      <c r="CO7" s="634"/>
      <c r="CP7" s="634"/>
      <c r="CQ7" s="635"/>
      <c r="CR7" s="636">
        <v>2722416</v>
      </c>
      <c r="CS7" s="637"/>
      <c r="CT7" s="637"/>
      <c r="CU7" s="637"/>
      <c r="CV7" s="637"/>
      <c r="CW7" s="637"/>
      <c r="CX7" s="637"/>
      <c r="CY7" s="638"/>
      <c r="CZ7" s="639">
        <v>18</v>
      </c>
      <c r="DA7" s="639"/>
      <c r="DB7" s="639"/>
      <c r="DC7" s="639"/>
      <c r="DD7" s="645">
        <v>84455</v>
      </c>
      <c r="DE7" s="637"/>
      <c r="DF7" s="637"/>
      <c r="DG7" s="637"/>
      <c r="DH7" s="637"/>
      <c r="DI7" s="637"/>
      <c r="DJ7" s="637"/>
      <c r="DK7" s="637"/>
      <c r="DL7" s="637"/>
      <c r="DM7" s="637"/>
      <c r="DN7" s="637"/>
      <c r="DO7" s="637"/>
      <c r="DP7" s="638"/>
      <c r="DQ7" s="645">
        <v>1466571</v>
      </c>
      <c r="DR7" s="637"/>
      <c r="DS7" s="637"/>
      <c r="DT7" s="637"/>
      <c r="DU7" s="637"/>
      <c r="DV7" s="637"/>
      <c r="DW7" s="637"/>
      <c r="DX7" s="637"/>
      <c r="DY7" s="637"/>
      <c r="DZ7" s="637"/>
      <c r="EA7" s="637"/>
      <c r="EB7" s="637"/>
      <c r="EC7" s="646"/>
    </row>
    <row r="8" spans="2:143" ht="11.25" customHeight="1" x14ac:dyDescent="0.2">
      <c r="B8" s="633" t="s">
        <v>245</v>
      </c>
      <c r="C8" s="634"/>
      <c r="D8" s="634"/>
      <c r="E8" s="634"/>
      <c r="F8" s="634"/>
      <c r="G8" s="634"/>
      <c r="H8" s="634"/>
      <c r="I8" s="634"/>
      <c r="J8" s="634"/>
      <c r="K8" s="634"/>
      <c r="L8" s="634"/>
      <c r="M8" s="634"/>
      <c r="N8" s="634"/>
      <c r="O8" s="634"/>
      <c r="P8" s="634"/>
      <c r="Q8" s="635"/>
      <c r="R8" s="636">
        <v>4019</v>
      </c>
      <c r="S8" s="637"/>
      <c r="T8" s="637"/>
      <c r="U8" s="637"/>
      <c r="V8" s="637"/>
      <c r="W8" s="637"/>
      <c r="X8" s="637"/>
      <c r="Y8" s="638"/>
      <c r="Z8" s="639">
        <v>0</v>
      </c>
      <c r="AA8" s="639"/>
      <c r="AB8" s="639"/>
      <c r="AC8" s="639"/>
      <c r="AD8" s="640">
        <v>4019</v>
      </c>
      <c r="AE8" s="640"/>
      <c r="AF8" s="640"/>
      <c r="AG8" s="640"/>
      <c r="AH8" s="640"/>
      <c r="AI8" s="640"/>
      <c r="AJ8" s="640"/>
      <c r="AK8" s="640"/>
      <c r="AL8" s="641">
        <v>0.1</v>
      </c>
      <c r="AM8" s="642"/>
      <c r="AN8" s="642"/>
      <c r="AO8" s="643"/>
      <c r="AP8" s="633" t="s">
        <v>246</v>
      </c>
      <c r="AQ8" s="634"/>
      <c r="AR8" s="634"/>
      <c r="AS8" s="634"/>
      <c r="AT8" s="634"/>
      <c r="AU8" s="634"/>
      <c r="AV8" s="634"/>
      <c r="AW8" s="634"/>
      <c r="AX8" s="634"/>
      <c r="AY8" s="634"/>
      <c r="AZ8" s="634"/>
      <c r="BA8" s="634"/>
      <c r="BB8" s="634"/>
      <c r="BC8" s="634"/>
      <c r="BD8" s="634"/>
      <c r="BE8" s="634"/>
      <c r="BF8" s="635"/>
      <c r="BG8" s="636">
        <v>26470</v>
      </c>
      <c r="BH8" s="637"/>
      <c r="BI8" s="637"/>
      <c r="BJ8" s="637"/>
      <c r="BK8" s="637"/>
      <c r="BL8" s="637"/>
      <c r="BM8" s="637"/>
      <c r="BN8" s="638"/>
      <c r="BO8" s="639">
        <v>1.3</v>
      </c>
      <c r="BP8" s="639"/>
      <c r="BQ8" s="639"/>
      <c r="BR8" s="639"/>
      <c r="BS8" s="640" t="s">
        <v>180</v>
      </c>
      <c r="BT8" s="640"/>
      <c r="BU8" s="640"/>
      <c r="BV8" s="640"/>
      <c r="BW8" s="640"/>
      <c r="BX8" s="640"/>
      <c r="BY8" s="640"/>
      <c r="BZ8" s="640"/>
      <c r="CA8" s="640"/>
      <c r="CB8" s="644"/>
      <c r="CD8" s="633" t="s">
        <v>247</v>
      </c>
      <c r="CE8" s="634"/>
      <c r="CF8" s="634"/>
      <c r="CG8" s="634"/>
      <c r="CH8" s="634"/>
      <c r="CI8" s="634"/>
      <c r="CJ8" s="634"/>
      <c r="CK8" s="634"/>
      <c r="CL8" s="634"/>
      <c r="CM8" s="634"/>
      <c r="CN8" s="634"/>
      <c r="CO8" s="634"/>
      <c r="CP8" s="634"/>
      <c r="CQ8" s="635"/>
      <c r="CR8" s="636">
        <v>4731637</v>
      </c>
      <c r="CS8" s="637"/>
      <c r="CT8" s="637"/>
      <c r="CU8" s="637"/>
      <c r="CV8" s="637"/>
      <c r="CW8" s="637"/>
      <c r="CX8" s="637"/>
      <c r="CY8" s="638"/>
      <c r="CZ8" s="639">
        <v>31.2</v>
      </c>
      <c r="DA8" s="639"/>
      <c r="DB8" s="639"/>
      <c r="DC8" s="639"/>
      <c r="DD8" s="645" t="s">
        <v>180</v>
      </c>
      <c r="DE8" s="637"/>
      <c r="DF8" s="637"/>
      <c r="DG8" s="637"/>
      <c r="DH8" s="637"/>
      <c r="DI8" s="637"/>
      <c r="DJ8" s="637"/>
      <c r="DK8" s="637"/>
      <c r="DL8" s="637"/>
      <c r="DM8" s="637"/>
      <c r="DN8" s="637"/>
      <c r="DO8" s="637"/>
      <c r="DP8" s="638"/>
      <c r="DQ8" s="645">
        <v>2248626</v>
      </c>
      <c r="DR8" s="637"/>
      <c r="DS8" s="637"/>
      <c r="DT8" s="637"/>
      <c r="DU8" s="637"/>
      <c r="DV8" s="637"/>
      <c r="DW8" s="637"/>
      <c r="DX8" s="637"/>
      <c r="DY8" s="637"/>
      <c r="DZ8" s="637"/>
      <c r="EA8" s="637"/>
      <c r="EB8" s="637"/>
      <c r="EC8" s="646"/>
    </row>
    <row r="9" spans="2:143" ht="11.25" customHeight="1" x14ac:dyDescent="0.2">
      <c r="B9" s="633" t="s">
        <v>248</v>
      </c>
      <c r="C9" s="634"/>
      <c r="D9" s="634"/>
      <c r="E9" s="634"/>
      <c r="F9" s="634"/>
      <c r="G9" s="634"/>
      <c r="H9" s="634"/>
      <c r="I9" s="634"/>
      <c r="J9" s="634"/>
      <c r="K9" s="634"/>
      <c r="L9" s="634"/>
      <c r="M9" s="634"/>
      <c r="N9" s="634"/>
      <c r="O9" s="634"/>
      <c r="P9" s="634"/>
      <c r="Q9" s="635"/>
      <c r="R9" s="636">
        <v>3260</v>
      </c>
      <c r="S9" s="637"/>
      <c r="T9" s="637"/>
      <c r="U9" s="637"/>
      <c r="V9" s="637"/>
      <c r="W9" s="637"/>
      <c r="X9" s="637"/>
      <c r="Y9" s="638"/>
      <c r="Z9" s="639">
        <v>0</v>
      </c>
      <c r="AA9" s="639"/>
      <c r="AB9" s="639"/>
      <c r="AC9" s="639"/>
      <c r="AD9" s="640">
        <v>3260</v>
      </c>
      <c r="AE9" s="640"/>
      <c r="AF9" s="640"/>
      <c r="AG9" s="640"/>
      <c r="AH9" s="640"/>
      <c r="AI9" s="640"/>
      <c r="AJ9" s="640"/>
      <c r="AK9" s="640"/>
      <c r="AL9" s="641">
        <v>0</v>
      </c>
      <c r="AM9" s="642"/>
      <c r="AN9" s="642"/>
      <c r="AO9" s="643"/>
      <c r="AP9" s="633" t="s">
        <v>249</v>
      </c>
      <c r="AQ9" s="634"/>
      <c r="AR9" s="634"/>
      <c r="AS9" s="634"/>
      <c r="AT9" s="634"/>
      <c r="AU9" s="634"/>
      <c r="AV9" s="634"/>
      <c r="AW9" s="634"/>
      <c r="AX9" s="634"/>
      <c r="AY9" s="634"/>
      <c r="AZ9" s="634"/>
      <c r="BA9" s="634"/>
      <c r="BB9" s="634"/>
      <c r="BC9" s="634"/>
      <c r="BD9" s="634"/>
      <c r="BE9" s="634"/>
      <c r="BF9" s="635"/>
      <c r="BG9" s="636">
        <v>539705</v>
      </c>
      <c r="BH9" s="637"/>
      <c r="BI9" s="637"/>
      <c r="BJ9" s="637"/>
      <c r="BK9" s="637"/>
      <c r="BL9" s="637"/>
      <c r="BM9" s="637"/>
      <c r="BN9" s="638"/>
      <c r="BO9" s="639">
        <v>26.6</v>
      </c>
      <c r="BP9" s="639"/>
      <c r="BQ9" s="639"/>
      <c r="BR9" s="639"/>
      <c r="BS9" s="640" t="s">
        <v>180</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2262169</v>
      </c>
      <c r="CS9" s="637"/>
      <c r="CT9" s="637"/>
      <c r="CU9" s="637"/>
      <c r="CV9" s="637"/>
      <c r="CW9" s="637"/>
      <c r="CX9" s="637"/>
      <c r="CY9" s="638"/>
      <c r="CZ9" s="639">
        <v>14.9</v>
      </c>
      <c r="DA9" s="639"/>
      <c r="DB9" s="639"/>
      <c r="DC9" s="639"/>
      <c r="DD9" s="645">
        <v>24068</v>
      </c>
      <c r="DE9" s="637"/>
      <c r="DF9" s="637"/>
      <c r="DG9" s="637"/>
      <c r="DH9" s="637"/>
      <c r="DI9" s="637"/>
      <c r="DJ9" s="637"/>
      <c r="DK9" s="637"/>
      <c r="DL9" s="637"/>
      <c r="DM9" s="637"/>
      <c r="DN9" s="637"/>
      <c r="DO9" s="637"/>
      <c r="DP9" s="638"/>
      <c r="DQ9" s="645">
        <v>2053024</v>
      </c>
      <c r="DR9" s="637"/>
      <c r="DS9" s="637"/>
      <c r="DT9" s="637"/>
      <c r="DU9" s="637"/>
      <c r="DV9" s="637"/>
      <c r="DW9" s="637"/>
      <c r="DX9" s="637"/>
      <c r="DY9" s="637"/>
      <c r="DZ9" s="637"/>
      <c r="EA9" s="637"/>
      <c r="EB9" s="637"/>
      <c r="EC9" s="646"/>
    </row>
    <row r="10" spans="2:143" ht="11.25" customHeight="1" x14ac:dyDescent="0.2">
      <c r="B10" s="633" t="s">
        <v>251</v>
      </c>
      <c r="C10" s="634"/>
      <c r="D10" s="634"/>
      <c r="E10" s="634"/>
      <c r="F10" s="634"/>
      <c r="G10" s="634"/>
      <c r="H10" s="634"/>
      <c r="I10" s="634"/>
      <c r="J10" s="634"/>
      <c r="K10" s="634"/>
      <c r="L10" s="634"/>
      <c r="M10" s="634"/>
      <c r="N10" s="634"/>
      <c r="O10" s="634"/>
      <c r="P10" s="634"/>
      <c r="Q10" s="635"/>
      <c r="R10" s="636" t="s">
        <v>180</v>
      </c>
      <c r="S10" s="637"/>
      <c r="T10" s="637"/>
      <c r="U10" s="637"/>
      <c r="V10" s="637"/>
      <c r="W10" s="637"/>
      <c r="X10" s="637"/>
      <c r="Y10" s="638"/>
      <c r="Z10" s="639" t="s">
        <v>180</v>
      </c>
      <c r="AA10" s="639"/>
      <c r="AB10" s="639"/>
      <c r="AC10" s="639"/>
      <c r="AD10" s="640" t="s">
        <v>180</v>
      </c>
      <c r="AE10" s="640"/>
      <c r="AF10" s="640"/>
      <c r="AG10" s="640"/>
      <c r="AH10" s="640"/>
      <c r="AI10" s="640"/>
      <c r="AJ10" s="640"/>
      <c r="AK10" s="640"/>
      <c r="AL10" s="641" t="s">
        <v>180</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39156</v>
      </c>
      <c r="BH10" s="637"/>
      <c r="BI10" s="637"/>
      <c r="BJ10" s="637"/>
      <c r="BK10" s="637"/>
      <c r="BL10" s="637"/>
      <c r="BM10" s="637"/>
      <c r="BN10" s="638"/>
      <c r="BO10" s="639">
        <v>1.9</v>
      </c>
      <c r="BP10" s="639"/>
      <c r="BQ10" s="639"/>
      <c r="BR10" s="639"/>
      <c r="BS10" s="640" t="s">
        <v>180</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t="s">
        <v>180</v>
      </c>
      <c r="CS10" s="637"/>
      <c r="CT10" s="637"/>
      <c r="CU10" s="637"/>
      <c r="CV10" s="637"/>
      <c r="CW10" s="637"/>
      <c r="CX10" s="637"/>
      <c r="CY10" s="638"/>
      <c r="CZ10" s="639" t="s">
        <v>180</v>
      </c>
      <c r="DA10" s="639"/>
      <c r="DB10" s="639"/>
      <c r="DC10" s="639"/>
      <c r="DD10" s="645" t="s">
        <v>180</v>
      </c>
      <c r="DE10" s="637"/>
      <c r="DF10" s="637"/>
      <c r="DG10" s="637"/>
      <c r="DH10" s="637"/>
      <c r="DI10" s="637"/>
      <c r="DJ10" s="637"/>
      <c r="DK10" s="637"/>
      <c r="DL10" s="637"/>
      <c r="DM10" s="637"/>
      <c r="DN10" s="637"/>
      <c r="DO10" s="637"/>
      <c r="DP10" s="638"/>
      <c r="DQ10" s="645" t="s">
        <v>180</v>
      </c>
      <c r="DR10" s="637"/>
      <c r="DS10" s="637"/>
      <c r="DT10" s="637"/>
      <c r="DU10" s="637"/>
      <c r="DV10" s="637"/>
      <c r="DW10" s="637"/>
      <c r="DX10" s="637"/>
      <c r="DY10" s="637"/>
      <c r="DZ10" s="637"/>
      <c r="EA10" s="637"/>
      <c r="EB10" s="637"/>
      <c r="EC10" s="646"/>
    </row>
    <row r="11" spans="2:143" ht="11.25" customHeight="1" x14ac:dyDescent="0.2">
      <c r="B11" s="633" t="s">
        <v>254</v>
      </c>
      <c r="C11" s="634"/>
      <c r="D11" s="634"/>
      <c r="E11" s="634"/>
      <c r="F11" s="634"/>
      <c r="G11" s="634"/>
      <c r="H11" s="634"/>
      <c r="I11" s="634"/>
      <c r="J11" s="634"/>
      <c r="K11" s="634"/>
      <c r="L11" s="634"/>
      <c r="M11" s="634"/>
      <c r="N11" s="634"/>
      <c r="O11" s="634"/>
      <c r="P11" s="634"/>
      <c r="Q11" s="635"/>
      <c r="R11" s="636">
        <v>421025</v>
      </c>
      <c r="S11" s="637"/>
      <c r="T11" s="637"/>
      <c r="U11" s="637"/>
      <c r="V11" s="637"/>
      <c r="W11" s="637"/>
      <c r="X11" s="637"/>
      <c r="Y11" s="638"/>
      <c r="Z11" s="641">
        <v>2.7</v>
      </c>
      <c r="AA11" s="642"/>
      <c r="AB11" s="642"/>
      <c r="AC11" s="648"/>
      <c r="AD11" s="645">
        <v>421025</v>
      </c>
      <c r="AE11" s="637"/>
      <c r="AF11" s="637"/>
      <c r="AG11" s="637"/>
      <c r="AH11" s="637"/>
      <c r="AI11" s="637"/>
      <c r="AJ11" s="637"/>
      <c r="AK11" s="638"/>
      <c r="AL11" s="641">
        <v>6</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80310</v>
      </c>
      <c r="BH11" s="637"/>
      <c r="BI11" s="637"/>
      <c r="BJ11" s="637"/>
      <c r="BK11" s="637"/>
      <c r="BL11" s="637"/>
      <c r="BM11" s="637"/>
      <c r="BN11" s="638"/>
      <c r="BO11" s="639">
        <v>4</v>
      </c>
      <c r="BP11" s="639"/>
      <c r="BQ11" s="639"/>
      <c r="BR11" s="639"/>
      <c r="BS11" s="640">
        <v>22946</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1236288</v>
      </c>
      <c r="CS11" s="637"/>
      <c r="CT11" s="637"/>
      <c r="CU11" s="637"/>
      <c r="CV11" s="637"/>
      <c r="CW11" s="637"/>
      <c r="CX11" s="637"/>
      <c r="CY11" s="638"/>
      <c r="CZ11" s="639">
        <v>8.1999999999999993</v>
      </c>
      <c r="DA11" s="639"/>
      <c r="DB11" s="639"/>
      <c r="DC11" s="639"/>
      <c r="DD11" s="645">
        <v>429686</v>
      </c>
      <c r="DE11" s="637"/>
      <c r="DF11" s="637"/>
      <c r="DG11" s="637"/>
      <c r="DH11" s="637"/>
      <c r="DI11" s="637"/>
      <c r="DJ11" s="637"/>
      <c r="DK11" s="637"/>
      <c r="DL11" s="637"/>
      <c r="DM11" s="637"/>
      <c r="DN11" s="637"/>
      <c r="DO11" s="637"/>
      <c r="DP11" s="638"/>
      <c r="DQ11" s="645">
        <v>506927</v>
      </c>
      <c r="DR11" s="637"/>
      <c r="DS11" s="637"/>
      <c r="DT11" s="637"/>
      <c r="DU11" s="637"/>
      <c r="DV11" s="637"/>
      <c r="DW11" s="637"/>
      <c r="DX11" s="637"/>
      <c r="DY11" s="637"/>
      <c r="DZ11" s="637"/>
      <c r="EA11" s="637"/>
      <c r="EB11" s="637"/>
      <c r="EC11" s="646"/>
    </row>
    <row r="12" spans="2:143" ht="11.25" customHeight="1" x14ac:dyDescent="0.2">
      <c r="B12" s="633" t="s">
        <v>257</v>
      </c>
      <c r="C12" s="634"/>
      <c r="D12" s="634"/>
      <c r="E12" s="634"/>
      <c r="F12" s="634"/>
      <c r="G12" s="634"/>
      <c r="H12" s="634"/>
      <c r="I12" s="634"/>
      <c r="J12" s="634"/>
      <c r="K12" s="634"/>
      <c r="L12" s="634"/>
      <c r="M12" s="634"/>
      <c r="N12" s="634"/>
      <c r="O12" s="634"/>
      <c r="P12" s="634"/>
      <c r="Q12" s="635"/>
      <c r="R12" s="636">
        <v>6015</v>
      </c>
      <c r="S12" s="637"/>
      <c r="T12" s="637"/>
      <c r="U12" s="637"/>
      <c r="V12" s="637"/>
      <c r="W12" s="637"/>
      <c r="X12" s="637"/>
      <c r="Y12" s="638"/>
      <c r="Z12" s="639">
        <v>0</v>
      </c>
      <c r="AA12" s="639"/>
      <c r="AB12" s="639"/>
      <c r="AC12" s="639"/>
      <c r="AD12" s="640">
        <v>6015</v>
      </c>
      <c r="AE12" s="640"/>
      <c r="AF12" s="640"/>
      <c r="AG12" s="640"/>
      <c r="AH12" s="640"/>
      <c r="AI12" s="640"/>
      <c r="AJ12" s="640"/>
      <c r="AK12" s="640"/>
      <c r="AL12" s="641">
        <v>0.1</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1133862</v>
      </c>
      <c r="BH12" s="637"/>
      <c r="BI12" s="637"/>
      <c r="BJ12" s="637"/>
      <c r="BK12" s="637"/>
      <c r="BL12" s="637"/>
      <c r="BM12" s="637"/>
      <c r="BN12" s="638"/>
      <c r="BO12" s="639">
        <v>55.9</v>
      </c>
      <c r="BP12" s="639"/>
      <c r="BQ12" s="639"/>
      <c r="BR12" s="639"/>
      <c r="BS12" s="640">
        <v>106192</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433997</v>
      </c>
      <c r="CS12" s="637"/>
      <c r="CT12" s="637"/>
      <c r="CU12" s="637"/>
      <c r="CV12" s="637"/>
      <c r="CW12" s="637"/>
      <c r="CX12" s="637"/>
      <c r="CY12" s="638"/>
      <c r="CZ12" s="639">
        <v>2.9</v>
      </c>
      <c r="DA12" s="639"/>
      <c r="DB12" s="639"/>
      <c r="DC12" s="639"/>
      <c r="DD12" s="645">
        <v>25675</v>
      </c>
      <c r="DE12" s="637"/>
      <c r="DF12" s="637"/>
      <c r="DG12" s="637"/>
      <c r="DH12" s="637"/>
      <c r="DI12" s="637"/>
      <c r="DJ12" s="637"/>
      <c r="DK12" s="637"/>
      <c r="DL12" s="637"/>
      <c r="DM12" s="637"/>
      <c r="DN12" s="637"/>
      <c r="DO12" s="637"/>
      <c r="DP12" s="638"/>
      <c r="DQ12" s="645">
        <v>124364</v>
      </c>
      <c r="DR12" s="637"/>
      <c r="DS12" s="637"/>
      <c r="DT12" s="637"/>
      <c r="DU12" s="637"/>
      <c r="DV12" s="637"/>
      <c r="DW12" s="637"/>
      <c r="DX12" s="637"/>
      <c r="DY12" s="637"/>
      <c r="DZ12" s="637"/>
      <c r="EA12" s="637"/>
      <c r="EB12" s="637"/>
      <c r="EC12" s="646"/>
    </row>
    <row r="13" spans="2:143" ht="11.25" customHeight="1" x14ac:dyDescent="0.2">
      <c r="B13" s="633" t="s">
        <v>260</v>
      </c>
      <c r="C13" s="634"/>
      <c r="D13" s="634"/>
      <c r="E13" s="634"/>
      <c r="F13" s="634"/>
      <c r="G13" s="634"/>
      <c r="H13" s="634"/>
      <c r="I13" s="634"/>
      <c r="J13" s="634"/>
      <c r="K13" s="634"/>
      <c r="L13" s="634"/>
      <c r="M13" s="634"/>
      <c r="N13" s="634"/>
      <c r="O13" s="634"/>
      <c r="P13" s="634"/>
      <c r="Q13" s="635"/>
      <c r="R13" s="636" t="s">
        <v>180</v>
      </c>
      <c r="S13" s="637"/>
      <c r="T13" s="637"/>
      <c r="U13" s="637"/>
      <c r="V13" s="637"/>
      <c r="W13" s="637"/>
      <c r="X13" s="637"/>
      <c r="Y13" s="638"/>
      <c r="Z13" s="639" t="s">
        <v>180</v>
      </c>
      <c r="AA13" s="639"/>
      <c r="AB13" s="639"/>
      <c r="AC13" s="639"/>
      <c r="AD13" s="640" t="s">
        <v>180</v>
      </c>
      <c r="AE13" s="640"/>
      <c r="AF13" s="640"/>
      <c r="AG13" s="640"/>
      <c r="AH13" s="640"/>
      <c r="AI13" s="640"/>
      <c r="AJ13" s="640"/>
      <c r="AK13" s="640"/>
      <c r="AL13" s="641" t="s">
        <v>180</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1106622</v>
      </c>
      <c r="BH13" s="637"/>
      <c r="BI13" s="637"/>
      <c r="BJ13" s="637"/>
      <c r="BK13" s="637"/>
      <c r="BL13" s="637"/>
      <c r="BM13" s="637"/>
      <c r="BN13" s="638"/>
      <c r="BO13" s="639">
        <v>54.6</v>
      </c>
      <c r="BP13" s="639"/>
      <c r="BQ13" s="639"/>
      <c r="BR13" s="639"/>
      <c r="BS13" s="640">
        <v>106192</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989985</v>
      </c>
      <c r="CS13" s="637"/>
      <c r="CT13" s="637"/>
      <c r="CU13" s="637"/>
      <c r="CV13" s="637"/>
      <c r="CW13" s="637"/>
      <c r="CX13" s="637"/>
      <c r="CY13" s="638"/>
      <c r="CZ13" s="639">
        <v>6.5</v>
      </c>
      <c r="DA13" s="639"/>
      <c r="DB13" s="639"/>
      <c r="DC13" s="639"/>
      <c r="DD13" s="645">
        <v>641634</v>
      </c>
      <c r="DE13" s="637"/>
      <c r="DF13" s="637"/>
      <c r="DG13" s="637"/>
      <c r="DH13" s="637"/>
      <c r="DI13" s="637"/>
      <c r="DJ13" s="637"/>
      <c r="DK13" s="637"/>
      <c r="DL13" s="637"/>
      <c r="DM13" s="637"/>
      <c r="DN13" s="637"/>
      <c r="DO13" s="637"/>
      <c r="DP13" s="638"/>
      <c r="DQ13" s="645">
        <v>411741</v>
      </c>
      <c r="DR13" s="637"/>
      <c r="DS13" s="637"/>
      <c r="DT13" s="637"/>
      <c r="DU13" s="637"/>
      <c r="DV13" s="637"/>
      <c r="DW13" s="637"/>
      <c r="DX13" s="637"/>
      <c r="DY13" s="637"/>
      <c r="DZ13" s="637"/>
      <c r="EA13" s="637"/>
      <c r="EB13" s="637"/>
      <c r="EC13" s="646"/>
    </row>
    <row r="14" spans="2:143" ht="11.25" customHeight="1" x14ac:dyDescent="0.2">
      <c r="B14" s="633" t="s">
        <v>263</v>
      </c>
      <c r="C14" s="634"/>
      <c r="D14" s="634"/>
      <c r="E14" s="634"/>
      <c r="F14" s="634"/>
      <c r="G14" s="634"/>
      <c r="H14" s="634"/>
      <c r="I14" s="634"/>
      <c r="J14" s="634"/>
      <c r="K14" s="634"/>
      <c r="L14" s="634"/>
      <c r="M14" s="634"/>
      <c r="N14" s="634"/>
      <c r="O14" s="634"/>
      <c r="P14" s="634"/>
      <c r="Q14" s="635"/>
      <c r="R14" s="636" t="s">
        <v>180</v>
      </c>
      <c r="S14" s="637"/>
      <c r="T14" s="637"/>
      <c r="U14" s="637"/>
      <c r="V14" s="637"/>
      <c r="W14" s="637"/>
      <c r="X14" s="637"/>
      <c r="Y14" s="638"/>
      <c r="Z14" s="639" t="s">
        <v>180</v>
      </c>
      <c r="AA14" s="639"/>
      <c r="AB14" s="639"/>
      <c r="AC14" s="639"/>
      <c r="AD14" s="640" t="s">
        <v>180</v>
      </c>
      <c r="AE14" s="640"/>
      <c r="AF14" s="640"/>
      <c r="AG14" s="640"/>
      <c r="AH14" s="640"/>
      <c r="AI14" s="640"/>
      <c r="AJ14" s="640"/>
      <c r="AK14" s="640"/>
      <c r="AL14" s="641" t="s">
        <v>180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79107</v>
      </c>
      <c r="BH14" s="637"/>
      <c r="BI14" s="637"/>
      <c r="BJ14" s="637"/>
      <c r="BK14" s="637"/>
      <c r="BL14" s="637"/>
      <c r="BM14" s="637"/>
      <c r="BN14" s="638"/>
      <c r="BO14" s="639">
        <v>3.9</v>
      </c>
      <c r="BP14" s="639"/>
      <c r="BQ14" s="639"/>
      <c r="BR14" s="639"/>
      <c r="BS14" s="640" t="s">
        <v>180</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551507</v>
      </c>
      <c r="CS14" s="637"/>
      <c r="CT14" s="637"/>
      <c r="CU14" s="637"/>
      <c r="CV14" s="637"/>
      <c r="CW14" s="637"/>
      <c r="CX14" s="637"/>
      <c r="CY14" s="638"/>
      <c r="CZ14" s="639">
        <v>3.6</v>
      </c>
      <c r="DA14" s="639"/>
      <c r="DB14" s="639"/>
      <c r="DC14" s="639"/>
      <c r="DD14" s="645">
        <v>174280</v>
      </c>
      <c r="DE14" s="637"/>
      <c r="DF14" s="637"/>
      <c r="DG14" s="637"/>
      <c r="DH14" s="637"/>
      <c r="DI14" s="637"/>
      <c r="DJ14" s="637"/>
      <c r="DK14" s="637"/>
      <c r="DL14" s="637"/>
      <c r="DM14" s="637"/>
      <c r="DN14" s="637"/>
      <c r="DO14" s="637"/>
      <c r="DP14" s="638"/>
      <c r="DQ14" s="645">
        <v>335020</v>
      </c>
      <c r="DR14" s="637"/>
      <c r="DS14" s="637"/>
      <c r="DT14" s="637"/>
      <c r="DU14" s="637"/>
      <c r="DV14" s="637"/>
      <c r="DW14" s="637"/>
      <c r="DX14" s="637"/>
      <c r="DY14" s="637"/>
      <c r="DZ14" s="637"/>
      <c r="EA14" s="637"/>
      <c r="EB14" s="637"/>
      <c r="EC14" s="646"/>
    </row>
    <row r="15" spans="2:143" ht="11.25" customHeight="1" x14ac:dyDescent="0.2">
      <c r="B15" s="633" t="s">
        <v>266</v>
      </c>
      <c r="C15" s="634"/>
      <c r="D15" s="634"/>
      <c r="E15" s="634"/>
      <c r="F15" s="634"/>
      <c r="G15" s="634"/>
      <c r="H15" s="634"/>
      <c r="I15" s="634"/>
      <c r="J15" s="634"/>
      <c r="K15" s="634"/>
      <c r="L15" s="634"/>
      <c r="M15" s="634"/>
      <c r="N15" s="634"/>
      <c r="O15" s="634"/>
      <c r="P15" s="634"/>
      <c r="Q15" s="635"/>
      <c r="R15" s="636" t="s">
        <v>180</v>
      </c>
      <c r="S15" s="637"/>
      <c r="T15" s="637"/>
      <c r="U15" s="637"/>
      <c r="V15" s="637"/>
      <c r="W15" s="637"/>
      <c r="X15" s="637"/>
      <c r="Y15" s="638"/>
      <c r="Z15" s="639" t="s">
        <v>180</v>
      </c>
      <c r="AA15" s="639"/>
      <c r="AB15" s="639"/>
      <c r="AC15" s="639"/>
      <c r="AD15" s="640" t="s">
        <v>180</v>
      </c>
      <c r="AE15" s="640"/>
      <c r="AF15" s="640"/>
      <c r="AG15" s="640"/>
      <c r="AH15" s="640"/>
      <c r="AI15" s="640"/>
      <c r="AJ15" s="640"/>
      <c r="AK15" s="640"/>
      <c r="AL15" s="641" t="s">
        <v>180</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128579</v>
      </c>
      <c r="BH15" s="637"/>
      <c r="BI15" s="637"/>
      <c r="BJ15" s="637"/>
      <c r="BK15" s="637"/>
      <c r="BL15" s="637"/>
      <c r="BM15" s="637"/>
      <c r="BN15" s="638"/>
      <c r="BO15" s="639">
        <v>6.3</v>
      </c>
      <c r="BP15" s="639"/>
      <c r="BQ15" s="639"/>
      <c r="BR15" s="639"/>
      <c r="BS15" s="640" t="s">
        <v>180</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976342</v>
      </c>
      <c r="CS15" s="637"/>
      <c r="CT15" s="637"/>
      <c r="CU15" s="637"/>
      <c r="CV15" s="637"/>
      <c r="CW15" s="637"/>
      <c r="CX15" s="637"/>
      <c r="CY15" s="638"/>
      <c r="CZ15" s="639">
        <v>6.4</v>
      </c>
      <c r="DA15" s="639"/>
      <c r="DB15" s="639"/>
      <c r="DC15" s="639"/>
      <c r="DD15" s="645">
        <v>122646</v>
      </c>
      <c r="DE15" s="637"/>
      <c r="DF15" s="637"/>
      <c r="DG15" s="637"/>
      <c r="DH15" s="637"/>
      <c r="DI15" s="637"/>
      <c r="DJ15" s="637"/>
      <c r="DK15" s="637"/>
      <c r="DL15" s="637"/>
      <c r="DM15" s="637"/>
      <c r="DN15" s="637"/>
      <c r="DO15" s="637"/>
      <c r="DP15" s="638"/>
      <c r="DQ15" s="645">
        <v>776248</v>
      </c>
      <c r="DR15" s="637"/>
      <c r="DS15" s="637"/>
      <c r="DT15" s="637"/>
      <c r="DU15" s="637"/>
      <c r="DV15" s="637"/>
      <c r="DW15" s="637"/>
      <c r="DX15" s="637"/>
      <c r="DY15" s="637"/>
      <c r="DZ15" s="637"/>
      <c r="EA15" s="637"/>
      <c r="EB15" s="637"/>
      <c r="EC15" s="646"/>
    </row>
    <row r="16" spans="2:143" ht="11.25" customHeight="1" x14ac:dyDescent="0.2">
      <c r="B16" s="633" t="s">
        <v>269</v>
      </c>
      <c r="C16" s="634"/>
      <c r="D16" s="634"/>
      <c r="E16" s="634"/>
      <c r="F16" s="634"/>
      <c r="G16" s="634"/>
      <c r="H16" s="634"/>
      <c r="I16" s="634"/>
      <c r="J16" s="634"/>
      <c r="K16" s="634"/>
      <c r="L16" s="634"/>
      <c r="M16" s="634"/>
      <c r="N16" s="634"/>
      <c r="O16" s="634"/>
      <c r="P16" s="634"/>
      <c r="Q16" s="635"/>
      <c r="R16" s="636">
        <v>5985</v>
      </c>
      <c r="S16" s="637"/>
      <c r="T16" s="637"/>
      <c r="U16" s="637"/>
      <c r="V16" s="637"/>
      <c r="W16" s="637"/>
      <c r="X16" s="637"/>
      <c r="Y16" s="638"/>
      <c r="Z16" s="639">
        <v>0</v>
      </c>
      <c r="AA16" s="639"/>
      <c r="AB16" s="639"/>
      <c r="AC16" s="639"/>
      <c r="AD16" s="640">
        <v>5985</v>
      </c>
      <c r="AE16" s="640"/>
      <c r="AF16" s="640"/>
      <c r="AG16" s="640"/>
      <c r="AH16" s="640"/>
      <c r="AI16" s="640"/>
      <c r="AJ16" s="640"/>
      <c r="AK16" s="640"/>
      <c r="AL16" s="641">
        <v>0.1</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180</v>
      </c>
      <c r="BH16" s="637"/>
      <c r="BI16" s="637"/>
      <c r="BJ16" s="637"/>
      <c r="BK16" s="637"/>
      <c r="BL16" s="637"/>
      <c r="BM16" s="637"/>
      <c r="BN16" s="638"/>
      <c r="BO16" s="639" t="s">
        <v>180</v>
      </c>
      <c r="BP16" s="639"/>
      <c r="BQ16" s="639"/>
      <c r="BR16" s="639"/>
      <c r="BS16" s="640" t="s">
        <v>180</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v>185988</v>
      </c>
      <c r="CS16" s="637"/>
      <c r="CT16" s="637"/>
      <c r="CU16" s="637"/>
      <c r="CV16" s="637"/>
      <c r="CW16" s="637"/>
      <c r="CX16" s="637"/>
      <c r="CY16" s="638"/>
      <c r="CZ16" s="639">
        <v>1.2</v>
      </c>
      <c r="DA16" s="639"/>
      <c r="DB16" s="639"/>
      <c r="DC16" s="639"/>
      <c r="DD16" s="645" t="s">
        <v>180</v>
      </c>
      <c r="DE16" s="637"/>
      <c r="DF16" s="637"/>
      <c r="DG16" s="637"/>
      <c r="DH16" s="637"/>
      <c r="DI16" s="637"/>
      <c r="DJ16" s="637"/>
      <c r="DK16" s="637"/>
      <c r="DL16" s="637"/>
      <c r="DM16" s="637"/>
      <c r="DN16" s="637"/>
      <c r="DO16" s="637"/>
      <c r="DP16" s="638"/>
      <c r="DQ16" s="645">
        <v>129570</v>
      </c>
      <c r="DR16" s="637"/>
      <c r="DS16" s="637"/>
      <c r="DT16" s="637"/>
      <c r="DU16" s="637"/>
      <c r="DV16" s="637"/>
      <c r="DW16" s="637"/>
      <c r="DX16" s="637"/>
      <c r="DY16" s="637"/>
      <c r="DZ16" s="637"/>
      <c r="EA16" s="637"/>
      <c r="EB16" s="637"/>
      <c r="EC16" s="646"/>
    </row>
    <row r="17" spans="2:133" ht="11.25" customHeight="1" x14ac:dyDescent="0.2">
      <c r="B17" s="633" t="s">
        <v>272</v>
      </c>
      <c r="C17" s="634"/>
      <c r="D17" s="634"/>
      <c r="E17" s="634"/>
      <c r="F17" s="634"/>
      <c r="G17" s="634"/>
      <c r="H17" s="634"/>
      <c r="I17" s="634"/>
      <c r="J17" s="634"/>
      <c r="K17" s="634"/>
      <c r="L17" s="634"/>
      <c r="M17" s="634"/>
      <c r="N17" s="634"/>
      <c r="O17" s="634"/>
      <c r="P17" s="634"/>
      <c r="Q17" s="635"/>
      <c r="R17" s="636">
        <v>25105</v>
      </c>
      <c r="S17" s="637"/>
      <c r="T17" s="637"/>
      <c r="U17" s="637"/>
      <c r="V17" s="637"/>
      <c r="W17" s="637"/>
      <c r="X17" s="637"/>
      <c r="Y17" s="638"/>
      <c r="Z17" s="639">
        <v>0.2</v>
      </c>
      <c r="AA17" s="639"/>
      <c r="AB17" s="639"/>
      <c r="AC17" s="639"/>
      <c r="AD17" s="640">
        <v>25105</v>
      </c>
      <c r="AE17" s="640"/>
      <c r="AF17" s="640"/>
      <c r="AG17" s="640"/>
      <c r="AH17" s="640"/>
      <c r="AI17" s="640"/>
      <c r="AJ17" s="640"/>
      <c r="AK17" s="640"/>
      <c r="AL17" s="641">
        <v>0.4</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180</v>
      </c>
      <c r="BH17" s="637"/>
      <c r="BI17" s="637"/>
      <c r="BJ17" s="637"/>
      <c r="BK17" s="637"/>
      <c r="BL17" s="637"/>
      <c r="BM17" s="637"/>
      <c r="BN17" s="638"/>
      <c r="BO17" s="639" t="s">
        <v>180</v>
      </c>
      <c r="BP17" s="639"/>
      <c r="BQ17" s="639"/>
      <c r="BR17" s="639"/>
      <c r="BS17" s="640" t="s">
        <v>180</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908518</v>
      </c>
      <c r="CS17" s="637"/>
      <c r="CT17" s="637"/>
      <c r="CU17" s="637"/>
      <c r="CV17" s="637"/>
      <c r="CW17" s="637"/>
      <c r="CX17" s="637"/>
      <c r="CY17" s="638"/>
      <c r="CZ17" s="639">
        <v>6</v>
      </c>
      <c r="DA17" s="639"/>
      <c r="DB17" s="639"/>
      <c r="DC17" s="639"/>
      <c r="DD17" s="645" t="s">
        <v>180</v>
      </c>
      <c r="DE17" s="637"/>
      <c r="DF17" s="637"/>
      <c r="DG17" s="637"/>
      <c r="DH17" s="637"/>
      <c r="DI17" s="637"/>
      <c r="DJ17" s="637"/>
      <c r="DK17" s="637"/>
      <c r="DL17" s="637"/>
      <c r="DM17" s="637"/>
      <c r="DN17" s="637"/>
      <c r="DO17" s="637"/>
      <c r="DP17" s="638"/>
      <c r="DQ17" s="645">
        <v>884840</v>
      </c>
      <c r="DR17" s="637"/>
      <c r="DS17" s="637"/>
      <c r="DT17" s="637"/>
      <c r="DU17" s="637"/>
      <c r="DV17" s="637"/>
      <c r="DW17" s="637"/>
      <c r="DX17" s="637"/>
      <c r="DY17" s="637"/>
      <c r="DZ17" s="637"/>
      <c r="EA17" s="637"/>
      <c r="EB17" s="637"/>
      <c r="EC17" s="646"/>
    </row>
    <row r="18" spans="2:133" ht="11.25" customHeight="1" x14ac:dyDescent="0.2">
      <c r="B18" s="633" t="s">
        <v>275</v>
      </c>
      <c r="C18" s="634"/>
      <c r="D18" s="634"/>
      <c r="E18" s="634"/>
      <c r="F18" s="634"/>
      <c r="G18" s="634"/>
      <c r="H18" s="634"/>
      <c r="I18" s="634"/>
      <c r="J18" s="634"/>
      <c r="K18" s="634"/>
      <c r="L18" s="634"/>
      <c r="M18" s="634"/>
      <c r="N18" s="634"/>
      <c r="O18" s="634"/>
      <c r="P18" s="634"/>
      <c r="Q18" s="635"/>
      <c r="R18" s="636">
        <v>8675</v>
      </c>
      <c r="S18" s="637"/>
      <c r="T18" s="637"/>
      <c r="U18" s="637"/>
      <c r="V18" s="637"/>
      <c r="W18" s="637"/>
      <c r="X18" s="637"/>
      <c r="Y18" s="638"/>
      <c r="Z18" s="639">
        <v>0.1</v>
      </c>
      <c r="AA18" s="639"/>
      <c r="AB18" s="639"/>
      <c r="AC18" s="639"/>
      <c r="AD18" s="640">
        <v>8675</v>
      </c>
      <c r="AE18" s="640"/>
      <c r="AF18" s="640"/>
      <c r="AG18" s="640"/>
      <c r="AH18" s="640"/>
      <c r="AI18" s="640"/>
      <c r="AJ18" s="640"/>
      <c r="AK18" s="640"/>
      <c r="AL18" s="641">
        <v>0.1</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180</v>
      </c>
      <c r="BH18" s="637"/>
      <c r="BI18" s="637"/>
      <c r="BJ18" s="637"/>
      <c r="BK18" s="637"/>
      <c r="BL18" s="637"/>
      <c r="BM18" s="637"/>
      <c r="BN18" s="638"/>
      <c r="BO18" s="639" t="s">
        <v>180</v>
      </c>
      <c r="BP18" s="639"/>
      <c r="BQ18" s="639"/>
      <c r="BR18" s="639"/>
      <c r="BS18" s="640" t="s">
        <v>180</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180</v>
      </c>
      <c r="CS18" s="637"/>
      <c r="CT18" s="637"/>
      <c r="CU18" s="637"/>
      <c r="CV18" s="637"/>
      <c r="CW18" s="637"/>
      <c r="CX18" s="637"/>
      <c r="CY18" s="638"/>
      <c r="CZ18" s="639" t="s">
        <v>180</v>
      </c>
      <c r="DA18" s="639"/>
      <c r="DB18" s="639"/>
      <c r="DC18" s="639"/>
      <c r="DD18" s="645" t="s">
        <v>180</v>
      </c>
      <c r="DE18" s="637"/>
      <c r="DF18" s="637"/>
      <c r="DG18" s="637"/>
      <c r="DH18" s="637"/>
      <c r="DI18" s="637"/>
      <c r="DJ18" s="637"/>
      <c r="DK18" s="637"/>
      <c r="DL18" s="637"/>
      <c r="DM18" s="637"/>
      <c r="DN18" s="637"/>
      <c r="DO18" s="637"/>
      <c r="DP18" s="638"/>
      <c r="DQ18" s="645" t="s">
        <v>180</v>
      </c>
      <c r="DR18" s="637"/>
      <c r="DS18" s="637"/>
      <c r="DT18" s="637"/>
      <c r="DU18" s="637"/>
      <c r="DV18" s="637"/>
      <c r="DW18" s="637"/>
      <c r="DX18" s="637"/>
      <c r="DY18" s="637"/>
      <c r="DZ18" s="637"/>
      <c r="EA18" s="637"/>
      <c r="EB18" s="637"/>
      <c r="EC18" s="646"/>
    </row>
    <row r="19" spans="2:133" ht="11.25" customHeight="1" x14ac:dyDescent="0.2">
      <c r="B19" s="633" t="s">
        <v>278</v>
      </c>
      <c r="C19" s="634"/>
      <c r="D19" s="634"/>
      <c r="E19" s="634"/>
      <c r="F19" s="634"/>
      <c r="G19" s="634"/>
      <c r="H19" s="634"/>
      <c r="I19" s="634"/>
      <c r="J19" s="634"/>
      <c r="K19" s="634"/>
      <c r="L19" s="634"/>
      <c r="M19" s="634"/>
      <c r="N19" s="634"/>
      <c r="O19" s="634"/>
      <c r="P19" s="634"/>
      <c r="Q19" s="635"/>
      <c r="R19" s="636">
        <v>8675</v>
      </c>
      <c r="S19" s="637"/>
      <c r="T19" s="637"/>
      <c r="U19" s="637"/>
      <c r="V19" s="637"/>
      <c r="W19" s="637"/>
      <c r="X19" s="637"/>
      <c r="Y19" s="638"/>
      <c r="Z19" s="639">
        <v>0.1</v>
      </c>
      <c r="AA19" s="639"/>
      <c r="AB19" s="639"/>
      <c r="AC19" s="639"/>
      <c r="AD19" s="640">
        <v>8675</v>
      </c>
      <c r="AE19" s="640"/>
      <c r="AF19" s="640"/>
      <c r="AG19" s="640"/>
      <c r="AH19" s="640"/>
      <c r="AI19" s="640"/>
      <c r="AJ19" s="640"/>
      <c r="AK19" s="640"/>
      <c r="AL19" s="641">
        <v>0.1</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t="s">
        <v>180</v>
      </c>
      <c r="BH19" s="637"/>
      <c r="BI19" s="637"/>
      <c r="BJ19" s="637"/>
      <c r="BK19" s="637"/>
      <c r="BL19" s="637"/>
      <c r="BM19" s="637"/>
      <c r="BN19" s="638"/>
      <c r="BO19" s="639" t="s">
        <v>180</v>
      </c>
      <c r="BP19" s="639"/>
      <c r="BQ19" s="639"/>
      <c r="BR19" s="639"/>
      <c r="BS19" s="640" t="s">
        <v>180</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180</v>
      </c>
      <c r="CS19" s="637"/>
      <c r="CT19" s="637"/>
      <c r="CU19" s="637"/>
      <c r="CV19" s="637"/>
      <c r="CW19" s="637"/>
      <c r="CX19" s="637"/>
      <c r="CY19" s="638"/>
      <c r="CZ19" s="639" t="s">
        <v>180</v>
      </c>
      <c r="DA19" s="639"/>
      <c r="DB19" s="639"/>
      <c r="DC19" s="639"/>
      <c r="DD19" s="645" t="s">
        <v>180</v>
      </c>
      <c r="DE19" s="637"/>
      <c r="DF19" s="637"/>
      <c r="DG19" s="637"/>
      <c r="DH19" s="637"/>
      <c r="DI19" s="637"/>
      <c r="DJ19" s="637"/>
      <c r="DK19" s="637"/>
      <c r="DL19" s="637"/>
      <c r="DM19" s="637"/>
      <c r="DN19" s="637"/>
      <c r="DO19" s="637"/>
      <c r="DP19" s="638"/>
      <c r="DQ19" s="645" t="s">
        <v>180</v>
      </c>
      <c r="DR19" s="637"/>
      <c r="DS19" s="637"/>
      <c r="DT19" s="637"/>
      <c r="DU19" s="637"/>
      <c r="DV19" s="637"/>
      <c r="DW19" s="637"/>
      <c r="DX19" s="637"/>
      <c r="DY19" s="637"/>
      <c r="DZ19" s="637"/>
      <c r="EA19" s="637"/>
      <c r="EB19" s="637"/>
      <c r="EC19" s="646"/>
    </row>
    <row r="20" spans="2:133" ht="11.25" customHeight="1" x14ac:dyDescent="0.2">
      <c r="B20" s="649" t="s">
        <v>281</v>
      </c>
      <c r="C20" s="650"/>
      <c r="D20" s="650"/>
      <c r="E20" s="650"/>
      <c r="F20" s="650"/>
      <c r="G20" s="650"/>
      <c r="H20" s="650"/>
      <c r="I20" s="650"/>
      <c r="J20" s="650"/>
      <c r="K20" s="650"/>
      <c r="L20" s="650"/>
      <c r="M20" s="650"/>
      <c r="N20" s="650"/>
      <c r="O20" s="650"/>
      <c r="P20" s="650"/>
      <c r="Q20" s="651"/>
      <c r="R20" s="636" t="s">
        <v>180</v>
      </c>
      <c r="S20" s="637"/>
      <c r="T20" s="637"/>
      <c r="U20" s="637"/>
      <c r="V20" s="637"/>
      <c r="W20" s="637"/>
      <c r="X20" s="637"/>
      <c r="Y20" s="638"/>
      <c r="Z20" s="639" t="s">
        <v>180</v>
      </c>
      <c r="AA20" s="639"/>
      <c r="AB20" s="639"/>
      <c r="AC20" s="639"/>
      <c r="AD20" s="640" t="s">
        <v>180</v>
      </c>
      <c r="AE20" s="640"/>
      <c r="AF20" s="640"/>
      <c r="AG20" s="640"/>
      <c r="AH20" s="640"/>
      <c r="AI20" s="640"/>
      <c r="AJ20" s="640"/>
      <c r="AK20" s="640"/>
      <c r="AL20" s="641" t="s">
        <v>180</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t="s">
        <v>180</v>
      </c>
      <c r="BH20" s="637"/>
      <c r="BI20" s="637"/>
      <c r="BJ20" s="637"/>
      <c r="BK20" s="637"/>
      <c r="BL20" s="637"/>
      <c r="BM20" s="637"/>
      <c r="BN20" s="638"/>
      <c r="BO20" s="639" t="s">
        <v>180</v>
      </c>
      <c r="BP20" s="639"/>
      <c r="BQ20" s="639"/>
      <c r="BR20" s="639"/>
      <c r="BS20" s="640" t="s">
        <v>180</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15147200</v>
      </c>
      <c r="CS20" s="637"/>
      <c r="CT20" s="637"/>
      <c r="CU20" s="637"/>
      <c r="CV20" s="637"/>
      <c r="CW20" s="637"/>
      <c r="CX20" s="637"/>
      <c r="CY20" s="638"/>
      <c r="CZ20" s="639">
        <v>100</v>
      </c>
      <c r="DA20" s="639"/>
      <c r="DB20" s="639"/>
      <c r="DC20" s="639"/>
      <c r="DD20" s="645">
        <v>1502444</v>
      </c>
      <c r="DE20" s="637"/>
      <c r="DF20" s="637"/>
      <c r="DG20" s="637"/>
      <c r="DH20" s="637"/>
      <c r="DI20" s="637"/>
      <c r="DJ20" s="637"/>
      <c r="DK20" s="637"/>
      <c r="DL20" s="637"/>
      <c r="DM20" s="637"/>
      <c r="DN20" s="637"/>
      <c r="DO20" s="637"/>
      <c r="DP20" s="638"/>
      <c r="DQ20" s="645">
        <v>9085284</v>
      </c>
      <c r="DR20" s="637"/>
      <c r="DS20" s="637"/>
      <c r="DT20" s="637"/>
      <c r="DU20" s="637"/>
      <c r="DV20" s="637"/>
      <c r="DW20" s="637"/>
      <c r="DX20" s="637"/>
      <c r="DY20" s="637"/>
      <c r="DZ20" s="637"/>
      <c r="EA20" s="637"/>
      <c r="EB20" s="637"/>
      <c r="EC20" s="646"/>
    </row>
    <row r="21" spans="2:133" ht="11.25" customHeight="1" x14ac:dyDescent="0.2">
      <c r="B21" s="633" t="s">
        <v>284</v>
      </c>
      <c r="C21" s="634"/>
      <c r="D21" s="634"/>
      <c r="E21" s="634"/>
      <c r="F21" s="634"/>
      <c r="G21" s="634"/>
      <c r="H21" s="634"/>
      <c r="I21" s="634"/>
      <c r="J21" s="634"/>
      <c r="K21" s="634"/>
      <c r="L21" s="634"/>
      <c r="M21" s="634"/>
      <c r="N21" s="634"/>
      <c r="O21" s="634"/>
      <c r="P21" s="634"/>
      <c r="Q21" s="635"/>
      <c r="R21" s="636">
        <v>4968912</v>
      </c>
      <c r="S21" s="637"/>
      <c r="T21" s="637"/>
      <c r="U21" s="637"/>
      <c r="V21" s="637"/>
      <c r="W21" s="637"/>
      <c r="X21" s="637"/>
      <c r="Y21" s="638"/>
      <c r="Z21" s="639">
        <v>31.4</v>
      </c>
      <c r="AA21" s="639"/>
      <c r="AB21" s="639"/>
      <c r="AC21" s="639"/>
      <c r="AD21" s="640">
        <v>4291396</v>
      </c>
      <c r="AE21" s="640"/>
      <c r="AF21" s="640"/>
      <c r="AG21" s="640"/>
      <c r="AH21" s="640"/>
      <c r="AI21" s="640"/>
      <c r="AJ21" s="640"/>
      <c r="AK21" s="640"/>
      <c r="AL21" s="641">
        <v>61.1</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180</v>
      </c>
      <c r="BH21" s="637"/>
      <c r="BI21" s="637"/>
      <c r="BJ21" s="637"/>
      <c r="BK21" s="637"/>
      <c r="BL21" s="637"/>
      <c r="BM21" s="637"/>
      <c r="BN21" s="638"/>
      <c r="BO21" s="639" t="s">
        <v>180</v>
      </c>
      <c r="BP21" s="639"/>
      <c r="BQ21" s="639"/>
      <c r="BR21" s="639"/>
      <c r="BS21" s="640" t="s">
        <v>180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286</v>
      </c>
      <c r="C22" s="634"/>
      <c r="D22" s="634"/>
      <c r="E22" s="634"/>
      <c r="F22" s="634"/>
      <c r="G22" s="634"/>
      <c r="H22" s="634"/>
      <c r="I22" s="634"/>
      <c r="J22" s="634"/>
      <c r="K22" s="634"/>
      <c r="L22" s="634"/>
      <c r="M22" s="634"/>
      <c r="N22" s="634"/>
      <c r="O22" s="634"/>
      <c r="P22" s="634"/>
      <c r="Q22" s="635"/>
      <c r="R22" s="636">
        <v>4291396</v>
      </c>
      <c r="S22" s="637"/>
      <c r="T22" s="637"/>
      <c r="U22" s="637"/>
      <c r="V22" s="637"/>
      <c r="W22" s="637"/>
      <c r="X22" s="637"/>
      <c r="Y22" s="638"/>
      <c r="Z22" s="639">
        <v>27.2</v>
      </c>
      <c r="AA22" s="639"/>
      <c r="AB22" s="639"/>
      <c r="AC22" s="639"/>
      <c r="AD22" s="640">
        <v>4291396</v>
      </c>
      <c r="AE22" s="640"/>
      <c r="AF22" s="640"/>
      <c r="AG22" s="640"/>
      <c r="AH22" s="640"/>
      <c r="AI22" s="640"/>
      <c r="AJ22" s="640"/>
      <c r="AK22" s="640"/>
      <c r="AL22" s="641">
        <v>61.1</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180</v>
      </c>
      <c r="BH22" s="637"/>
      <c r="BI22" s="637"/>
      <c r="BJ22" s="637"/>
      <c r="BK22" s="637"/>
      <c r="BL22" s="637"/>
      <c r="BM22" s="637"/>
      <c r="BN22" s="638"/>
      <c r="BO22" s="639" t="s">
        <v>180</v>
      </c>
      <c r="BP22" s="639"/>
      <c r="BQ22" s="639"/>
      <c r="BR22" s="639"/>
      <c r="BS22" s="640" t="s">
        <v>180</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289</v>
      </c>
      <c r="C23" s="634"/>
      <c r="D23" s="634"/>
      <c r="E23" s="634"/>
      <c r="F23" s="634"/>
      <c r="G23" s="634"/>
      <c r="H23" s="634"/>
      <c r="I23" s="634"/>
      <c r="J23" s="634"/>
      <c r="K23" s="634"/>
      <c r="L23" s="634"/>
      <c r="M23" s="634"/>
      <c r="N23" s="634"/>
      <c r="O23" s="634"/>
      <c r="P23" s="634"/>
      <c r="Q23" s="635"/>
      <c r="R23" s="636">
        <v>677516</v>
      </c>
      <c r="S23" s="637"/>
      <c r="T23" s="637"/>
      <c r="U23" s="637"/>
      <c r="V23" s="637"/>
      <c r="W23" s="637"/>
      <c r="X23" s="637"/>
      <c r="Y23" s="638"/>
      <c r="Z23" s="639">
        <v>4.3</v>
      </c>
      <c r="AA23" s="639"/>
      <c r="AB23" s="639"/>
      <c r="AC23" s="639"/>
      <c r="AD23" s="640" t="s">
        <v>180</v>
      </c>
      <c r="AE23" s="640"/>
      <c r="AF23" s="640"/>
      <c r="AG23" s="640"/>
      <c r="AH23" s="640"/>
      <c r="AI23" s="640"/>
      <c r="AJ23" s="640"/>
      <c r="AK23" s="640"/>
      <c r="AL23" s="641" t="s">
        <v>180</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t="s">
        <v>180</v>
      </c>
      <c r="BH23" s="637"/>
      <c r="BI23" s="637"/>
      <c r="BJ23" s="637"/>
      <c r="BK23" s="637"/>
      <c r="BL23" s="637"/>
      <c r="BM23" s="637"/>
      <c r="BN23" s="638"/>
      <c r="BO23" s="639" t="s">
        <v>180</v>
      </c>
      <c r="BP23" s="639"/>
      <c r="BQ23" s="639"/>
      <c r="BR23" s="639"/>
      <c r="BS23" s="640" t="s">
        <v>180</v>
      </c>
      <c r="BT23" s="640"/>
      <c r="BU23" s="640"/>
      <c r="BV23" s="640"/>
      <c r="BW23" s="640"/>
      <c r="BX23" s="640"/>
      <c r="BY23" s="640"/>
      <c r="BZ23" s="640"/>
      <c r="CA23" s="640"/>
      <c r="CB23" s="644"/>
      <c r="CD23" s="618" t="s">
        <v>230</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2">
      <c r="B24" s="633" t="s">
        <v>296</v>
      </c>
      <c r="C24" s="634"/>
      <c r="D24" s="634"/>
      <c r="E24" s="634"/>
      <c r="F24" s="634"/>
      <c r="G24" s="634"/>
      <c r="H24" s="634"/>
      <c r="I24" s="634"/>
      <c r="J24" s="634"/>
      <c r="K24" s="634"/>
      <c r="L24" s="634"/>
      <c r="M24" s="634"/>
      <c r="N24" s="634"/>
      <c r="O24" s="634"/>
      <c r="P24" s="634"/>
      <c r="Q24" s="635"/>
      <c r="R24" s="636" t="s">
        <v>180</v>
      </c>
      <c r="S24" s="637"/>
      <c r="T24" s="637"/>
      <c r="U24" s="637"/>
      <c r="V24" s="637"/>
      <c r="W24" s="637"/>
      <c r="X24" s="637"/>
      <c r="Y24" s="638"/>
      <c r="Z24" s="639" t="s">
        <v>180</v>
      </c>
      <c r="AA24" s="639"/>
      <c r="AB24" s="639"/>
      <c r="AC24" s="639"/>
      <c r="AD24" s="640" t="s">
        <v>180</v>
      </c>
      <c r="AE24" s="640"/>
      <c r="AF24" s="640"/>
      <c r="AG24" s="640"/>
      <c r="AH24" s="640"/>
      <c r="AI24" s="640"/>
      <c r="AJ24" s="640"/>
      <c r="AK24" s="640"/>
      <c r="AL24" s="641" t="s">
        <v>180</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180</v>
      </c>
      <c r="BH24" s="637"/>
      <c r="BI24" s="637"/>
      <c r="BJ24" s="637"/>
      <c r="BK24" s="637"/>
      <c r="BL24" s="637"/>
      <c r="BM24" s="637"/>
      <c r="BN24" s="638"/>
      <c r="BO24" s="639" t="s">
        <v>180</v>
      </c>
      <c r="BP24" s="639"/>
      <c r="BQ24" s="639"/>
      <c r="BR24" s="639"/>
      <c r="BS24" s="640" t="s">
        <v>180</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6080290</v>
      </c>
      <c r="CS24" s="626"/>
      <c r="CT24" s="626"/>
      <c r="CU24" s="626"/>
      <c r="CV24" s="626"/>
      <c r="CW24" s="626"/>
      <c r="CX24" s="626"/>
      <c r="CY24" s="627"/>
      <c r="CZ24" s="630">
        <v>40.1</v>
      </c>
      <c r="DA24" s="631"/>
      <c r="DB24" s="631"/>
      <c r="DC24" s="647"/>
      <c r="DD24" s="671">
        <v>3741048</v>
      </c>
      <c r="DE24" s="626"/>
      <c r="DF24" s="626"/>
      <c r="DG24" s="626"/>
      <c r="DH24" s="626"/>
      <c r="DI24" s="626"/>
      <c r="DJ24" s="626"/>
      <c r="DK24" s="627"/>
      <c r="DL24" s="671">
        <v>3641876</v>
      </c>
      <c r="DM24" s="626"/>
      <c r="DN24" s="626"/>
      <c r="DO24" s="626"/>
      <c r="DP24" s="626"/>
      <c r="DQ24" s="626"/>
      <c r="DR24" s="626"/>
      <c r="DS24" s="626"/>
      <c r="DT24" s="626"/>
      <c r="DU24" s="626"/>
      <c r="DV24" s="627"/>
      <c r="DW24" s="630">
        <v>51.4</v>
      </c>
      <c r="DX24" s="631"/>
      <c r="DY24" s="631"/>
      <c r="DZ24" s="631"/>
      <c r="EA24" s="631"/>
      <c r="EB24" s="631"/>
      <c r="EC24" s="632"/>
    </row>
    <row r="25" spans="2:133" ht="11.25" customHeight="1" x14ac:dyDescent="0.2">
      <c r="B25" s="633" t="s">
        <v>299</v>
      </c>
      <c r="C25" s="634"/>
      <c r="D25" s="634"/>
      <c r="E25" s="634"/>
      <c r="F25" s="634"/>
      <c r="G25" s="634"/>
      <c r="H25" s="634"/>
      <c r="I25" s="634"/>
      <c r="J25" s="634"/>
      <c r="K25" s="634"/>
      <c r="L25" s="634"/>
      <c r="M25" s="634"/>
      <c r="N25" s="634"/>
      <c r="O25" s="634"/>
      <c r="P25" s="634"/>
      <c r="Q25" s="635"/>
      <c r="R25" s="636">
        <v>7639959</v>
      </c>
      <c r="S25" s="637"/>
      <c r="T25" s="637"/>
      <c r="U25" s="637"/>
      <c r="V25" s="637"/>
      <c r="W25" s="637"/>
      <c r="X25" s="637"/>
      <c r="Y25" s="638"/>
      <c r="Z25" s="639">
        <v>48.4</v>
      </c>
      <c r="AA25" s="639"/>
      <c r="AB25" s="639"/>
      <c r="AC25" s="639"/>
      <c r="AD25" s="640">
        <v>6962443</v>
      </c>
      <c r="AE25" s="640"/>
      <c r="AF25" s="640"/>
      <c r="AG25" s="640"/>
      <c r="AH25" s="640"/>
      <c r="AI25" s="640"/>
      <c r="AJ25" s="640"/>
      <c r="AK25" s="640"/>
      <c r="AL25" s="641">
        <v>99.2</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180</v>
      </c>
      <c r="BH25" s="637"/>
      <c r="BI25" s="637"/>
      <c r="BJ25" s="637"/>
      <c r="BK25" s="637"/>
      <c r="BL25" s="637"/>
      <c r="BM25" s="637"/>
      <c r="BN25" s="638"/>
      <c r="BO25" s="639" t="s">
        <v>180</v>
      </c>
      <c r="BP25" s="639"/>
      <c r="BQ25" s="639"/>
      <c r="BR25" s="639"/>
      <c r="BS25" s="640" t="s">
        <v>180</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2207083</v>
      </c>
      <c r="CS25" s="668"/>
      <c r="CT25" s="668"/>
      <c r="CU25" s="668"/>
      <c r="CV25" s="668"/>
      <c r="CW25" s="668"/>
      <c r="CX25" s="668"/>
      <c r="CY25" s="669"/>
      <c r="CZ25" s="641">
        <v>14.6</v>
      </c>
      <c r="DA25" s="666"/>
      <c r="DB25" s="666"/>
      <c r="DC25" s="670"/>
      <c r="DD25" s="645">
        <v>1971723</v>
      </c>
      <c r="DE25" s="668"/>
      <c r="DF25" s="668"/>
      <c r="DG25" s="668"/>
      <c r="DH25" s="668"/>
      <c r="DI25" s="668"/>
      <c r="DJ25" s="668"/>
      <c r="DK25" s="669"/>
      <c r="DL25" s="645">
        <v>1926070</v>
      </c>
      <c r="DM25" s="668"/>
      <c r="DN25" s="668"/>
      <c r="DO25" s="668"/>
      <c r="DP25" s="668"/>
      <c r="DQ25" s="668"/>
      <c r="DR25" s="668"/>
      <c r="DS25" s="668"/>
      <c r="DT25" s="668"/>
      <c r="DU25" s="668"/>
      <c r="DV25" s="669"/>
      <c r="DW25" s="641">
        <v>27.2</v>
      </c>
      <c r="DX25" s="666"/>
      <c r="DY25" s="666"/>
      <c r="DZ25" s="666"/>
      <c r="EA25" s="666"/>
      <c r="EB25" s="666"/>
      <c r="EC25" s="667"/>
    </row>
    <row r="26" spans="2:133" ht="11.25" customHeight="1" x14ac:dyDescent="0.2">
      <c r="B26" s="633" t="s">
        <v>302</v>
      </c>
      <c r="C26" s="634"/>
      <c r="D26" s="634"/>
      <c r="E26" s="634"/>
      <c r="F26" s="634"/>
      <c r="G26" s="634"/>
      <c r="H26" s="634"/>
      <c r="I26" s="634"/>
      <c r="J26" s="634"/>
      <c r="K26" s="634"/>
      <c r="L26" s="634"/>
      <c r="M26" s="634"/>
      <c r="N26" s="634"/>
      <c r="O26" s="634"/>
      <c r="P26" s="634"/>
      <c r="Q26" s="635"/>
      <c r="R26" s="636">
        <v>1475</v>
      </c>
      <c r="S26" s="637"/>
      <c r="T26" s="637"/>
      <c r="U26" s="637"/>
      <c r="V26" s="637"/>
      <c r="W26" s="637"/>
      <c r="X26" s="637"/>
      <c r="Y26" s="638"/>
      <c r="Z26" s="639">
        <v>0</v>
      </c>
      <c r="AA26" s="639"/>
      <c r="AB26" s="639"/>
      <c r="AC26" s="639"/>
      <c r="AD26" s="640">
        <v>1475</v>
      </c>
      <c r="AE26" s="640"/>
      <c r="AF26" s="640"/>
      <c r="AG26" s="640"/>
      <c r="AH26" s="640"/>
      <c r="AI26" s="640"/>
      <c r="AJ26" s="640"/>
      <c r="AK26" s="640"/>
      <c r="AL26" s="641">
        <v>0</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180</v>
      </c>
      <c r="BH26" s="637"/>
      <c r="BI26" s="637"/>
      <c r="BJ26" s="637"/>
      <c r="BK26" s="637"/>
      <c r="BL26" s="637"/>
      <c r="BM26" s="637"/>
      <c r="BN26" s="638"/>
      <c r="BO26" s="639" t="s">
        <v>180</v>
      </c>
      <c r="BP26" s="639"/>
      <c r="BQ26" s="639"/>
      <c r="BR26" s="639"/>
      <c r="BS26" s="640" t="s">
        <v>180</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1331383</v>
      </c>
      <c r="CS26" s="637"/>
      <c r="CT26" s="637"/>
      <c r="CU26" s="637"/>
      <c r="CV26" s="637"/>
      <c r="CW26" s="637"/>
      <c r="CX26" s="637"/>
      <c r="CY26" s="638"/>
      <c r="CZ26" s="641">
        <v>8.8000000000000007</v>
      </c>
      <c r="DA26" s="666"/>
      <c r="DB26" s="666"/>
      <c r="DC26" s="670"/>
      <c r="DD26" s="645">
        <v>1197909</v>
      </c>
      <c r="DE26" s="637"/>
      <c r="DF26" s="637"/>
      <c r="DG26" s="637"/>
      <c r="DH26" s="637"/>
      <c r="DI26" s="637"/>
      <c r="DJ26" s="637"/>
      <c r="DK26" s="638"/>
      <c r="DL26" s="645" t="s">
        <v>180</v>
      </c>
      <c r="DM26" s="637"/>
      <c r="DN26" s="637"/>
      <c r="DO26" s="637"/>
      <c r="DP26" s="637"/>
      <c r="DQ26" s="637"/>
      <c r="DR26" s="637"/>
      <c r="DS26" s="637"/>
      <c r="DT26" s="637"/>
      <c r="DU26" s="637"/>
      <c r="DV26" s="638"/>
      <c r="DW26" s="641" t="s">
        <v>180</v>
      </c>
      <c r="DX26" s="666"/>
      <c r="DY26" s="666"/>
      <c r="DZ26" s="666"/>
      <c r="EA26" s="666"/>
      <c r="EB26" s="666"/>
      <c r="EC26" s="667"/>
    </row>
    <row r="27" spans="2:133" ht="11.25" customHeight="1" x14ac:dyDescent="0.2">
      <c r="B27" s="633" t="s">
        <v>305</v>
      </c>
      <c r="C27" s="634"/>
      <c r="D27" s="634"/>
      <c r="E27" s="634"/>
      <c r="F27" s="634"/>
      <c r="G27" s="634"/>
      <c r="H27" s="634"/>
      <c r="I27" s="634"/>
      <c r="J27" s="634"/>
      <c r="K27" s="634"/>
      <c r="L27" s="634"/>
      <c r="M27" s="634"/>
      <c r="N27" s="634"/>
      <c r="O27" s="634"/>
      <c r="P27" s="634"/>
      <c r="Q27" s="635"/>
      <c r="R27" s="636">
        <v>84553</v>
      </c>
      <c r="S27" s="637"/>
      <c r="T27" s="637"/>
      <c r="U27" s="637"/>
      <c r="V27" s="637"/>
      <c r="W27" s="637"/>
      <c r="X27" s="637"/>
      <c r="Y27" s="638"/>
      <c r="Z27" s="639">
        <v>0.5</v>
      </c>
      <c r="AA27" s="639"/>
      <c r="AB27" s="639"/>
      <c r="AC27" s="639"/>
      <c r="AD27" s="640">
        <v>21395</v>
      </c>
      <c r="AE27" s="640"/>
      <c r="AF27" s="640"/>
      <c r="AG27" s="640"/>
      <c r="AH27" s="640"/>
      <c r="AI27" s="640"/>
      <c r="AJ27" s="640"/>
      <c r="AK27" s="640"/>
      <c r="AL27" s="641">
        <v>0.3</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2027189</v>
      </c>
      <c r="BH27" s="637"/>
      <c r="BI27" s="637"/>
      <c r="BJ27" s="637"/>
      <c r="BK27" s="637"/>
      <c r="BL27" s="637"/>
      <c r="BM27" s="637"/>
      <c r="BN27" s="638"/>
      <c r="BO27" s="639">
        <v>100</v>
      </c>
      <c r="BP27" s="639"/>
      <c r="BQ27" s="639"/>
      <c r="BR27" s="639"/>
      <c r="BS27" s="640">
        <v>129138</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2964689</v>
      </c>
      <c r="CS27" s="668"/>
      <c r="CT27" s="668"/>
      <c r="CU27" s="668"/>
      <c r="CV27" s="668"/>
      <c r="CW27" s="668"/>
      <c r="CX27" s="668"/>
      <c r="CY27" s="669"/>
      <c r="CZ27" s="641">
        <v>19.600000000000001</v>
      </c>
      <c r="DA27" s="666"/>
      <c r="DB27" s="666"/>
      <c r="DC27" s="670"/>
      <c r="DD27" s="645">
        <v>884485</v>
      </c>
      <c r="DE27" s="668"/>
      <c r="DF27" s="668"/>
      <c r="DG27" s="668"/>
      <c r="DH27" s="668"/>
      <c r="DI27" s="668"/>
      <c r="DJ27" s="668"/>
      <c r="DK27" s="669"/>
      <c r="DL27" s="645">
        <v>830966</v>
      </c>
      <c r="DM27" s="668"/>
      <c r="DN27" s="668"/>
      <c r="DO27" s="668"/>
      <c r="DP27" s="668"/>
      <c r="DQ27" s="668"/>
      <c r="DR27" s="668"/>
      <c r="DS27" s="668"/>
      <c r="DT27" s="668"/>
      <c r="DU27" s="668"/>
      <c r="DV27" s="669"/>
      <c r="DW27" s="641">
        <v>11.7</v>
      </c>
      <c r="DX27" s="666"/>
      <c r="DY27" s="666"/>
      <c r="DZ27" s="666"/>
      <c r="EA27" s="666"/>
      <c r="EB27" s="666"/>
      <c r="EC27" s="667"/>
    </row>
    <row r="28" spans="2:133" ht="11.25" customHeight="1" x14ac:dyDescent="0.2">
      <c r="B28" s="633" t="s">
        <v>308</v>
      </c>
      <c r="C28" s="634"/>
      <c r="D28" s="634"/>
      <c r="E28" s="634"/>
      <c r="F28" s="634"/>
      <c r="G28" s="634"/>
      <c r="H28" s="634"/>
      <c r="I28" s="634"/>
      <c r="J28" s="634"/>
      <c r="K28" s="634"/>
      <c r="L28" s="634"/>
      <c r="M28" s="634"/>
      <c r="N28" s="634"/>
      <c r="O28" s="634"/>
      <c r="P28" s="634"/>
      <c r="Q28" s="635"/>
      <c r="R28" s="636">
        <v>103399</v>
      </c>
      <c r="S28" s="637"/>
      <c r="T28" s="637"/>
      <c r="U28" s="637"/>
      <c r="V28" s="637"/>
      <c r="W28" s="637"/>
      <c r="X28" s="637"/>
      <c r="Y28" s="638"/>
      <c r="Z28" s="639">
        <v>0.7</v>
      </c>
      <c r="AA28" s="639"/>
      <c r="AB28" s="639"/>
      <c r="AC28" s="639"/>
      <c r="AD28" s="640">
        <v>7690</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908518</v>
      </c>
      <c r="CS28" s="637"/>
      <c r="CT28" s="637"/>
      <c r="CU28" s="637"/>
      <c r="CV28" s="637"/>
      <c r="CW28" s="637"/>
      <c r="CX28" s="637"/>
      <c r="CY28" s="638"/>
      <c r="CZ28" s="641">
        <v>6</v>
      </c>
      <c r="DA28" s="666"/>
      <c r="DB28" s="666"/>
      <c r="DC28" s="670"/>
      <c r="DD28" s="645">
        <v>884840</v>
      </c>
      <c r="DE28" s="637"/>
      <c r="DF28" s="637"/>
      <c r="DG28" s="637"/>
      <c r="DH28" s="637"/>
      <c r="DI28" s="637"/>
      <c r="DJ28" s="637"/>
      <c r="DK28" s="638"/>
      <c r="DL28" s="645">
        <v>884840</v>
      </c>
      <c r="DM28" s="637"/>
      <c r="DN28" s="637"/>
      <c r="DO28" s="637"/>
      <c r="DP28" s="637"/>
      <c r="DQ28" s="637"/>
      <c r="DR28" s="637"/>
      <c r="DS28" s="637"/>
      <c r="DT28" s="637"/>
      <c r="DU28" s="637"/>
      <c r="DV28" s="638"/>
      <c r="DW28" s="641">
        <v>12.5</v>
      </c>
      <c r="DX28" s="666"/>
      <c r="DY28" s="666"/>
      <c r="DZ28" s="666"/>
      <c r="EA28" s="666"/>
      <c r="EB28" s="666"/>
      <c r="EC28" s="667"/>
    </row>
    <row r="29" spans="2:133" ht="11.25" customHeight="1" x14ac:dyDescent="0.2">
      <c r="B29" s="633" t="s">
        <v>310</v>
      </c>
      <c r="C29" s="634"/>
      <c r="D29" s="634"/>
      <c r="E29" s="634"/>
      <c r="F29" s="634"/>
      <c r="G29" s="634"/>
      <c r="H29" s="634"/>
      <c r="I29" s="634"/>
      <c r="J29" s="634"/>
      <c r="K29" s="634"/>
      <c r="L29" s="634"/>
      <c r="M29" s="634"/>
      <c r="N29" s="634"/>
      <c r="O29" s="634"/>
      <c r="P29" s="634"/>
      <c r="Q29" s="635"/>
      <c r="R29" s="636">
        <v>34021</v>
      </c>
      <c r="S29" s="637"/>
      <c r="T29" s="637"/>
      <c r="U29" s="637"/>
      <c r="V29" s="637"/>
      <c r="W29" s="637"/>
      <c r="X29" s="637"/>
      <c r="Y29" s="638"/>
      <c r="Z29" s="639">
        <v>0.2</v>
      </c>
      <c r="AA29" s="639"/>
      <c r="AB29" s="639"/>
      <c r="AC29" s="639"/>
      <c r="AD29" s="640" t="s">
        <v>180</v>
      </c>
      <c r="AE29" s="640"/>
      <c r="AF29" s="640"/>
      <c r="AG29" s="640"/>
      <c r="AH29" s="640"/>
      <c r="AI29" s="640"/>
      <c r="AJ29" s="640"/>
      <c r="AK29" s="640"/>
      <c r="AL29" s="641" t="s">
        <v>180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311</v>
      </c>
      <c r="CE29" s="673"/>
      <c r="CF29" s="633" t="s">
        <v>312</v>
      </c>
      <c r="CG29" s="634"/>
      <c r="CH29" s="634"/>
      <c r="CI29" s="634"/>
      <c r="CJ29" s="634"/>
      <c r="CK29" s="634"/>
      <c r="CL29" s="634"/>
      <c r="CM29" s="634"/>
      <c r="CN29" s="634"/>
      <c r="CO29" s="634"/>
      <c r="CP29" s="634"/>
      <c r="CQ29" s="635"/>
      <c r="CR29" s="636">
        <v>908518</v>
      </c>
      <c r="CS29" s="668"/>
      <c r="CT29" s="668"/>
      <c r="CU29" s="668"/>
      <c r="CV29" s="668"/>
      <c r="CW29" s="668"/>
      <c r="CX29" s="668"/>
      <c r="CY29" s="669"/>
      <c r="CZ29" s="641">
        <v>6</v>
      </c>
      <c r="DA29" s="666"/>
      <c r="DB29" s="666"/>
      <c r="DC29" s="670"/>
      <c r="DD29" s="645">
        <v>884840</v>
      </c>
      <c r="DE29" s="668"/>
      <c r="DF29" s="668"/>
      <c r="DG29" s="668"/>
      <c r="DH29" s="668"/>
      <c r="DI29" s="668"/>
      <c r="DJ29" s="668"/>
      <c r="DK29" s="669"/>
      <c r="DL29" s="645">
        <v>884840</v>
      </c>
      <c r="DM29" s="668"/>
      <c r="DN29" s="668"/>
      <c r="DO29" s="668"/>
      <c r="DP29" s="668"/>
      <c r="DQ29" s="668"/>
      <c r="DR29" s="668"/>
      <c r="DS29" s="668"/>
      <c r="DT29" s="668"/>
      <c r="DU29" s="668"/>
      <c r="DV29" s="669"/>
      <c r="DW29" s="641">
        <v>12.5</v>
      </c>
      <c r="DX29" s="666"/>
      <c r="DY29" s="666"/>
      <c r="DZ29" s="666"/>
      <c r="EA29" s="666"/>
      <c r="EB29" s="666"/>
      <c r="EC29" s="667"/>
    </row>
    <row r="30" spans="2:133" ht="11.25" customHeight="1" x14ac:dyDescent="0.2">
      <c r="B30" s="633" t="s">
        <v>313</v>
      </c>
      <c r="C30" s="634"/>
      <c r="D30" s="634"/>
      <c r="E30" s="634"/>
      <c r="F30" s="634"/>
      <c r="G30" s="634"/>
      <c r="H30" s="634"/>
      <c r="I30" s="634"/>
      <c r="J30" s="634"/>
      <c r="K30" s="634"/>
      <c r="L30" s="634"/>
      <c r="M30" s="634"/>
      <c r="N30" s="634"/>
      <c r="O30" s="634"/>
      <c r="P30" s="634"/>
      <c r="Q30" s="635"/>
      <c r="R30" s="636">
        <v>2454647</v>
      </c>
      <c r="S30" s="637"/>
      <c r="T30" s="637"/>
      <c r="U30" s="637"/>
      <c r="V30" s="637"/>
      <c r="W30" s="637"/>
      <c r="X30" s="637"/>
      <c r="Y30" s="638"/>
      <c r="Z30" s="639">
        <v>15.5</v>
      </c>
      <c r="AA30" s="639"/>
      <c r="AB30" s="639"/>
      <c r="AC30" s="639"/>
      <c r="AD30" s="640" t="s">
        <v>180</v>
      </c>
      <c r="AE30" s="640"/>
      <c r="AF30" s="640"/>
      <c r="AG30" s="640"/>
      <c r="AH30" s="640"/>
      <c r="AI30" s="640"/>
      <c r="AJ30" s="640"/>
      <c r="AK30" s="640"/>
      <c r="AL30" s="641" t="s">
        <v>180</v>
      </c>
      <c r="AM30" s="642"/>
      <c r="AN30" s="642"/>
      <c r="AO30" s="643"/>
      <c r="AP30" s="618" t="s">
        <v>230</v>
      </c>
      <c r="AQ30" s="619"/>
      <c r="AR30" s="619"/>
      <c r="AS30" s="619"/>
      <c r="AT30" s="619"/>
      <c r="AU30" s="619"/>
      <c r="AV30" s="619"/>
      <c r="AW30" s="619"/>
      <c r="AX30" s="619"/>
      <c r="AY30" s="619"/>
      <c r="AZ30" s="619"/>
      <c r="BA30" s="619"/>
      <c r="BB30" s="619"/>
      <c r="BC30" s="619"/>
      <c r="BD30" s="619"/>
      <c r="BE30" s="619"/>
      <c r="BF30" s="620"/>
      <c r="BG30" s="618" t="s">
        <v>314</v>
      </c>
      <c r="BH30" s="678"/>
      <c r="BI30" s="678"/>
      <c r="BJ30" s="678"/>
      <c r="BK30" s="678"/>
      <c r="BL30" s="678"/>
      <c r="BM30" s="678"/>
      <c r="BN30" s="678"/>
      <c r="BO30" s="678"/>
      <c r="BP30" s="678"/>
      <c r="BQ30" s="679"/>
      <c r="BR30" s="618" t="s">
        <v>315</v>
      </c>
      <c r="BS30" s="678"/>
      <c r="BT30" s="678"/>
      <c r="BU30" s="678"/>
      <c r="BV30" s="678"/>
      <c r="BW30" s="678"/>
      <c r="BX30" s="678"/>
      <c r="BY30" s="678"/>
      <c r="BZ30" s="678"/>
      <c r="CA30" s="678"/>
      <c r="CB30" s="679"/>
      <c r="CD30" s="674"/>
      <c r="CE30" s="675"/>
      <c r="CF30" s="633" t="s">
        <v>316</v>
      </c>
      <c r="CG30" s="634"/>
      <c r="CH30" s="634"/>
      <c r="CI30" s="634"/>
      <c r="CJ30" s="634"/>
      <c r="CK30" s="634"/>
      <c r="CL30" s="634"/>
      <c r="CM30" s="634"/>
      <c r="CN30" s="634"/>
      <c r="CO30" s="634"/>
      <c r="CP30" s="634"/>
      <c r="CQ30" s="635"/>
      <c r="CR30" s="636">
        <v>874139</v>
      </c>
      <c r="CS30" s="637"/>
      <c r="CT30" s="637"/>
      <c r="CU30" s="637"/>
      <c r="CV30" s="637"/>
      <c r="CW30" s="637"/>
      <c r="CX30" s="637"/>
      <c r="CY30" s="638"/>
      <c r="CZ30" s="641">
        <v>5.8</v>
      </c>
      <c r="DA30" s="666"/>
      <c r="DB30" s="666"/>
      <c r="DC30" s="670"/>
      <c r="DD30" s="645">
        <v>850461</v>
      </c>
      <c r="DE30" s="637"/>
      <c r="DF30" s="637"/>
      <c r="DG30" s="637"/>
      <c r="DH30" s="637"/>
      <c r="DI30" s="637"/>
      <c r="DJ30" s="637"/>
      <c r="DK30" s="638"/>
      <c r="DL30" s="645">
        <v>850461</v>
      </c>
      <c r="DM30" s="637"/>
      <c r="DN30" s="637"/>
      <c r="DO30" s="637"/>
      <c r="DP30" s="637"/>
      <c r="DQ30" s="637"/>
      <c r="DR30" s="637"/>
      <c r="DS30" s="637"/>
      <c r="DT30" s="637"/>
      <c r="DU30" s="637"/>
      <c r="DV30" s="638"/>
      <c r="DW30" s="641">
        <v>12</v>
      </c>
      <c r="DX30" s="666"/>
      <c r="DY30" s="666"/>
      <c r="DZ30" s="666"/>
      <c r="EA30" s="666"/>
      <c r="EB30" s="666"/>
      <c r="EC30" s="667"/>
    </row>
    <row r="31" spans="2:133" ht="11.25" customHeight="1" x14ac:dyDescent="0.2">
      <c r="B31" s="649" t="s">
        <v>317</v>
      </c>
      <c r="C31" s="650"/>
      <c r="D31" s="650"/>
      <c r="E31" s="650"/>
      <c r="F31" s="650"/>
      <c r="G31" s="650"/>
      <c r="H31" s="650"/>
      <c r="I31" s="650"/>
      <c r="J31" s="650"/>
      <c r="K31" s="650"/>
      <c r="L31" s="650"/>
      <c r="M31" s="650"/>
      <c r="N31" s="650"/>
      <c r="O31" s="650"/>
      <c r="P31" s="650"/>
      <c r="Q31" s="651"/>
      <c r="R31" s="636">
        <v>22699</v>
      </c>
      <c r="S31" s="637"/>
      <c r="T31" s="637"/>
      <c r="U31" s="637"/>
      <c r="V31" s="637"/>
      <c r="W31" s="637"/>
      <c r="X31" s="637"/>
      <c r="Y31" s="638"/>
      <c r="Z31" s="639">
        <v>0.1</v>
      </c>
      <c r="AA31" s="639"/>
      <c r="AB31" s="639"/>
      <c r="AC31" s="639"/>
      <c r="AD31" s="640">
        <v>22699</v>
      </c>
      <c r="AE31" s="640"/>
      <c r="AF31" s="640"/>
      <c r="AG31" s="640"/>
      <c r="AH31" s="640"/>
      <c r="AI31" s="640"/>
      <c r="AJ31" s="640"/>
      <c r="AK31" s="640"/>
      <c r="AL31" s="641">
        <v>0.3</v>
      </c>
      <c r="AM31" s="642"/>
      <c r="AN31" s="642"/>
      <c r="AO31" s="643"/>
      <c r="AP31" s="682" t="s">
        <v>318</v>
      </c>
      <c r="AQ31" s="683"/>
      <c r="AR31" s="683"/>
      <c r="AS31" s="683"/>
      <c r="AT31" s="688" t="s">
        <v>319</v>
      </c>
      <c r="AU31" s="212"/>
      <c r="AV31" s="212"/>
      <c r="AW31" s="212"/>
      <c r="AX31" s="622" t="s">
        <v>193</v>
      </c>
      <c r="AY31" s="623"/>
      <c r="AZ31" s="623"/>
      <c r="BA31" s="623"/>
      <c r="BB31" s="623"/>
      <c r="BC31" s="623"/>
      <c r="BD31" s="623"/>
      <c r="BE31" s="623"/>
      <c r="BF31" s="624"/>
      <c r="BG31" s="692">
        <v>98.7</v>
      </c>
      <c r="BH31" s="680"/>
      <c r="BI31" s="680"/>
      <c r="BJ31" s="680"/>
      <c r="BK31" s="680"/>
      <c r="BL31" s="680"/>
      <c r="BM31" s="631">
        <v>95.4</v>
      </c>
      <c r="BN31" s="680"/>
      <c r="BO31" s="680"/>
      <c r="BP31" s="680"/>
      <c r="BQ31" s="681"/>
      <c r="BR31" s="692">
        <v>98.7</v>
      </c>
      <c r="BS31" s="680"/>
      <c r="BT31" s="680"/>
      <c r="BU31" s="680"/>
      <c r="BV31" s="680"/>
      <c r="BW31" s="680"/>
      <c r="BX31" s="631">
        <v>94.6</v>
      </c>
      <c r="BY31" s="680"/>
      <c r="BZ31" s="680"/>
      <c r="CA31" s="680"/>
      <c r="CB31" s="681"/>
      <c r="CD31" s="674"/>
      <c r="CE31" s="675"/>
      <c r="CF31" s="633" t="s">
        <v>320</v>
      </c>
      <c r="CG31" s="634"/>
      <c r="CH31" s="634"/>
      <c r="CI31" s="634"/>
      <c r="CJ31" s="634"/>
      <c r="CK31" s="634"/>
      <c r="CL31" s="634"/>
      <c r="CM31" s="634"/>
      <c r="CN31" s="634"/>
      <c r="CO31" s="634"/>
      <c r="CP31" s="634"/>
      <c r="CQ31" s="635"/>
      <c r="CR31" s="636">
        <v>34379</v>
      </c>
      <c r="CS31" s="668"/>
      <c r="CT31" s="668"/>
      <c r="CU31" s="668"/>
      <c r="CV31" s="668"/>
      <c r="CW31" s="668"/>
      <c r="CX31" s="668"/>
      <c r="CY31" s="669"/>
      <c r="CZ31" s="641">
        <v>0.2</v>
      </c>
      <c r="DA31" s="666"/>
      <c r="DB31" s="666"/>
      <c r="DC31" s="670"/>
      <c r="DD31" s="645">
        <v>34379</v>
      </c>
      <c r="DE31" s="668"/>
      <c r="DF31" s="668"/>
      <c r="DG31" s="668"/>
      <c r="DH31" s="668"/>
      <c r="DI31" s="668"/>
      <c r="DJ31" s="668"/>
      <c r="DK31" s="669"/>
      <c r="DL31" s="645">
        <v>34379</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2">
      <c r="B32" s="633" t="s">
        <v>321</v>
      </c>
      <c r="C32" s="634"/>
      <c r="D32" s="634"/>
      <c r="E32" s="634"/>
      <c r="F32" s="634"/>
      <c r="G32" s="634"/>
      <c r="H32" s="634"/>
      <c r="I32" s="634"/>
      <c r="J32" s="634"/>
      <c r="K32" s="634"/>
      <c r="L32" s="634"/>
      <c r="M32" s="634"/>
      <c r="N32" s="634"/>
      <c r="O32" s="634"/>
      <c r="P32" s="634"/>
      <c r="Q32" s="635"/>
      <c r="R32" s="636">
        <v>1339621</v>
      </c>
      <c r="S32" s="637"/>
      <c r="T32" s="637"/>
      <c r="U32" s="637"/>
      <c r="V32" s="637"/>
      <c r="W32" s="637"/>
      <c r="X32" s="637"/>
      <c r="Y32" s="638"/>
      <c r="Z32" s="639">
        <v>8.5</v>
      </c>
      <c r="AA32" s="639"/>
      <c r="AB32" s="639"/>
      <c r="AC32" s="639"/>
      <c r="AD32" s="640" t="s">
        <v>180</v>
      </c>
      <c r="AE32" s="640"/>
      <c r="AF32" s="640"/>
      <c r="AG32" s="640"/>
      <c r="AH32" s="640"/>
      <c r="AI32" s="640"/>
      <c r="AJ32" s="640"/>
      <c r="AK32" s="640"/>
      <c r="AL32" s="641" t="s">
        <v>180</v>
      </c>
      <c r="AM32" s="642"/>
      <c r="AN32" s="642"/>
      <c r="AO32" s="643"/>
      <c r="AP32" s="684"/>
      <c r="AQ32" s="685"/>
      <c r="AR32" s="685"/>
      <c r="AS32" s="685"/>
      <c r="AT32" s="689"/>
      <c r="AU32" s="208" t="s">
        <v>322</v>
      </c>
      <c r="AX32" s="633" t="s">
        <v>323</v>
      </c>
      <c r="AY32" s="634"/>
      <c r="AZ32" s="634"/>
      <c r="BA32" s="634"/>
      <c r="BB32" s="634"/>
      <c r="BC32" s="634"/>
      <c r="BD32" s="634"/>
      <c r="BE32" s="634"/>
      <c r="BF32" s="635"/>
      <c r="BG32" s="693">
        <v>99.2</v>
      </c>
      <c r="BH32" s="668"/>
      <c r="BI32" s="668"/>
      <c r="BJ32" s="668"/>
      <c r="BK32" s="668"/>
      <c r="BL32" s="668"/>
      <c r="BM32" s="642">
        <v>97.7</v>
      </c>
      <c r="BN32" s="668"/>
      <c r="BO32" s="668"/>
      <c r="BP32" s="668"/>
      <c r="BQ32" s="691"/>
      <c r="BR32" s="693">
        <v>99.1</v>
      </c>
      <c r="BS32" s="668"/>
      <c r="BT32" s="668"/>
      <c r="BU32" s="668"/>
      <c r="BV32" s="668"/>
      <c r="BW32" s="668"/>
      <c r="BX32" s="642">
        <v>97.3</v>
      </c>
      <c r="BY32" s="668"/>
      <c r="BZ32" s="668"/>
      <c r="CA32" s="668"/>
      <c r="CB32" s="691"/>
      <c r="CD32" s="676"/>
      <c r="CE32" s="677"/>
      <c r="CF32" s="633" t="s">
        <v>324</v>
      </c>
      <c r="CG32" s="634"/>
      <c r="CH32" s="634"/>
      <c r="CI32" s="634"/>
      <c r="CJ32" s="634"/>
      <c r="CK32" s="634"/>
      <c r="CL32" s="634"/>
      <c r="CM32" s="634"/>
      <c r="CN32" s="634"/>
      <c r="CO32" s="634"/>
      <c r="CP32" s="634"/>
      <c r="CQ32" s="635"/>
      <c r="CR32" s="636" t="s">
        <v>180</v>
      </c>
      <c r="CS32" s="637"/>
      <c r="CT32" s="637"/>
      <c r="CU32" s="637"/>
      <c r="CV32" s="637"/>
      <c r="CW32" s="637"/>
      <c r="CX32" s="637"/>
      <c r="CY32" s="638"/>
      <c r="CZ32" s="641" t="s">
        <v>180</v>
      </c>
      <c r="DA32" s="666"/>
      <c r="DB32" s="666"/>
      <c r="DC32" s="670"/>
      <c r="DD32" s="645" t="s">
        <v>180</v>
      </c>
      <c r="DE32" s="637"/>
      <c r="DF32" s="637"/>
      <c r="DG32" s="637"/>
      <c r="DH32" s="637"/>
      <c r="DI32" s="637"/>
      <c r="DJ32" s="637"/>
      <c r="DK32" s="638"/>
      <c r="DL32" s="645" t="s">
        <v>180</v>
      </c>
      <c r="DM32" s="637"/>
      <c r="DN32" s="637"/>
      <c r="DO32" s="637"/>
      <c r="DP32" s="637"/>
      <c r="DQ32" s="637"/>
      <c r="DR32" s="637"/>
      <c r="DS32" s="637"/>
      <c r="DT32" s="637"/>
      <c r="DU32" s="637"/>
      <c r="DV32" s="638"/>
      <c r="DW32" s="641" t="s">
        <v>180</v>
      </c>
      <c r="DX32" s="666"/>
      <c r="DY32" s="666"/>
      <c r="DZ32" s="666"/>
      <c r="EA32" s="666"/>
      <c r="EB32" s="666"/>
      <c r="EC32" s="667"/>
    </row>
    <row r="33" spans="2:133" ht="11.25" customHeight="1" x14ac:dyDescent="0.2">
      <c r="B33" s="633" t="s">
        <v>325</v>
      </c>
      <c r="C33" s="634"/>
      <c r="D33" s="634"/>
      <c r="E33" s="634"/>
      <c r="F33" s="634"/>
      <c r="G33" s="634"/>
      <c r="H33" s="634"/>
      <c r="I33" s="634"/>
      <c r="J33" s="634"/>
      <c r="K33" s="634"/>
      <c r="L33" s="634"/>
      <c r="M33" s="634"/>
      <c r="N33" s="634"/>
      <c r="O33" s="634"/>
      <c r="P33" s="634"/>
      <c r="Q33" s="635"/>
      <c r="R33" s="636">
        <v>60774</v>
      </c>
      <c r="S33" s="637"/>
      <c r="T33" s="637"/>
      <c r="U33" s="637"/>
      <c r="V33" s="637"/>
      <c r="W33" s="637"/>
      <c r="X33" s="637"/>
      <c r="Y33" s="638"/>
      <c r="Z33" s="639">
        <v>0.4</v>
      </c>
      <c r="AA33" s="639"/>
      <c r="AB33" s="639"/>
      <c r="AC33" s="639"/>
      <c r="AD33" s="640">
        <v>3163</v>
      </c>
      <c r="AE33" s="640"/>
      <c r="AF33" s="640"/>
      <c r="AG33" s="640"/>
      <c r="AH33" s="640"/>
      <c r="AI33" s="640"/>
      <c r="AJ33" s="640"/>
      <c r="AK33" s="640"/>
      <c r="AL33" s="641">
        <v>0</v>
      </c>
      <c r="AM33" s="642"/>
      <c r="AN33" s="642"/>
      <c r="AO33" s="643"/>
      <c r="AP33" s="686"/>
      <c r="AQ33" s="687"/>
      <c r="AR33" s="687"/>
      <c r="AS33" s="687"/>
      <c r="AT33" s="690"/>
      <c r="AU33" s="213"/>
      <c r="AV33" s="213"/>
      <c r="AW33" s="213"/>
      <c r="AX33" s="657" t="s">
        <v>326</v>
      </c>
      <c r="AY33" s="658"/>
      <c r="AZ33" s="658"/>
      <c r="BA33" s="658"/>
      <c r="BB33" s="658"/>
      <c r="BC33" s="658"/>
      <c r="BD33" s="658"/>
      <c r="BE33" s="658"/>
      <c r="BF33" s="659"/>
      <c r="BG33" s="694">
        <v>98.3</v>
      </c>
      <c r="BH33" s="695"/>
      <c r="BI33" s="695"/>
      <c r="BJ33" s="695"/>
      <c r="BK33" s="695"/>
      <c r="BL33" s="695"/>
      <c r="BM33" s="696">
        <v>93.4</v>
      </c>
      <c r="BN33" s="695"/>
      <c r="BO33" s="695"/>
      <c r="BP33" s="695"/>
      <c r="BQ33" s="697"/>
      <c r="BR33" s="694">
        <v>98.3</v>
      </c>
      <c r="BS33" s="695"/>
      <c r="BT33" s="695"/>
      <c r="BU33" s="695"/>
      <c r="BV33" s="695"/>
      <c r="BW33" s="695"/>
      <c r="BX33" s="696">
        <v>92.5</v>
      </c>
      <c r="BY33" s="695"/>
      <c r="BZ33" s="695"/>
      <c r="CA33" s="695"/>
      <c r="CB33" s="697"/>
      <c r="CD33" s="633" t="s">
        <v>327</v>
      </c>
      <c r="CE33" s="634"/>
      <c r="CF33" s="634"/>
      <c r="CG33" s="634"/>
      <c r="CH33" s="634"/>
      <c r="CI33" s="634"/>
      <c r="CJ33" s="634"/>
      <c r="CK33" s="634"/>
      <c r="CL33" s="634"/>
      <c r="CM33" s="634"/>
      <c r="CN33" s="634"/>
      <c r="CO33" s="634"/>
      <c r="CP33" s="634"/>
      <c r="CQ33" s="635"/>
      <c r="CR33" s="636">
        <v>7378478</v>
      </c>
      <c r="CS33" s="668"/>
      <c r="CT33" s="668"/>
      <c r="CU33" s="668"/>
      <c r="CV33" s="668"/>
      <c r="CW33" s="668"/>
      <c r="CX33" s="668"/>
      <c r="CY33" s="669"/>
      <c r="CZ33" s="641">
        <v>48.7</v>
      </c>
      <c r="DA33" s="666"/>
      <c r="DB33" s="666"/>
      <c r="DC33" s="670"/>
      <c r="DD33" s="645">
        <v>4827460</v>
      </c>
      <c r="DE33" s="668"/>
      <c r="DF33" s="668"/>
      <c r="DG33" s="668"/>
      <c r="DH33" s="668"/>
      <c r="DI33" s="668"/>
      <c r="DJ33" s="668"/>
      <c r="DK33" s="669"/>
      <c r="DL33" s="645">
        <v>2872330</v>
      </c>
      <c r="DM33" s="668"/>
      <c r="DN33" s="668"/>
      <c r="DO33" s="668"/>
      <c r="DP33" s="668"/>
      <c r="DQ33" s="668"/>
      <c r="DR33" s="668"/>
      <c r="DS33" s="668"/>
      <c r="DT33" s="668"/>
      <c r="DU33" s="668"/>
      <c r="DV33" s="669"/>
      <c r="DW33" s="641">
        <v>40.5</v>
      </c>
      <c r="DX33" s="666"/>
      <c r="DY33" s="666"/>
      <c r="DZ33" s="666"/>
      <c r="EA33" s="666"/>
      <c r="EB33" s="666"/>
      <c r="EC33" s="667"/>
    </row>
    <row r="34" spans="2:133" ht="11.25" customHeight="1" x14ac:dyDescent="0.2">
      <c r="B34" s="633" t="s">
        <v>328</v>
      </c>
      <c r="C34" s="634"/>
      <c r="D34" s="634"/>
      <c r="E34" s="634"/>
      <c r="F34" s="634"/>
      <c r="G34" s="634"/>
      <c r="H34" s="634"/>
      <c r="I34" s="634"/>
      <c r="J34" s="634"/>
      <c r="K34" s="634"/>
      <c r="L34" s="634"/>
      <c r="M34" s="634"/>
      <c r="N34" s="634"/>
      <c r="O34" s="634"/>
      <c r="P34" s="634"/>
      <c r="Q34" s="635"/>
      <c r="R34" s="636">
        <v>1050400</v>
      </c>
      <c r="S34" s="637"/>
      <c r="T34" s="637"/>
      <c r="U34" s="637"/>
      <c r="V34" s="637"/>
      <c r="W34" s="637"/>
      <c r="X34" s="637"/>
      <c r="Y34" s="638"/>
      <c r="Z34" s="639">
        <v>6.6</v>
      </c>
      <c r="AA34" s="639"/>
      <c r="AB34" s="639"/>
      <c r="AC34" s="639"/>
      <c r="AD34" s="640" t="s">
        <v>180</v>
      </c>
      <c r="AE34" s="640"/>
      <c r="AF34" s="640"/>
      <c r="AG34" s="640"/>
      <c r="AH34" s="640"/>
      <c r="AI34" s="640"/>
      <c r="AJ34" s="640"/>
      <c r="AK34" s="640"/>
      <c r="AL34" s="641" t="s">
        <v>180</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329</v>
      </c>
      <c r="CE34" s="634"/>
      <c r="CF34" s="634"/>
      <c r="CG34" s="634"/>
      <c r="CH34" s="634"/>
      <c r="CI34" s="634"/>
      <c r="CJ34" s="634"/>
      <c r="CK34" s="634"/>
      <c r="CL34" s="634"/>
      <c r="CM34" s="634"/>
      <c r="CN34" s="634"/>
      <c r="CO34" s="634"/>
      <c r="CP34" s="634"/>
      <c r="CQ34" s="635"/>
      <c r="CR34" s="636">
        <v>2016256</v>
      </c>
      <c r="CS34" s="637"/>
      <c r="CT34" s="637"/>
      <c r="CU34" s="637"/>
      <c r="CV34" s="637"/>
      <c r="CW34" s="637"/>
      <c r="CX34" s="637"/>
      <c r="CY34" s="638"/>
      <c r="CZ34" s="641">
        <v>13.3</v>
      </c>
      <c r="DA34" s="666"/>
      <c r="DB34" s="666"/>
      <c r="DC34" s="670"/>
      <c r="DD34" s="645">
        <v>1365907</v>
      </c>
      <c r="DE34" s="637"/>
      <c r="DF34" s="637"/>
      <c r="DG34" s="637"/>
      <c r="DH34" s="637"/>
      <c r="DI34" s="637"/>
      <c r="DJ34" s="637"/>
      <c r="DK34" s="638"/>
      <c r="DL34" s="645">
        <v>1096107</v>
      </c>
      <c r="DM34" s="637"/>
      <c r="DN34" s="637"/>
      <c r="DO34" s="637"/>
      <c r="DP34" s="637"/>
      <c r="DQ34" s="637"/>
      <c r="DR34" s="637"/>
      <c r="DS34" s="637"/>
      <c r="DT34" s="637"/>
      <c r="DU34" s="637"/>
      <c r="DV34" s="638"/>
      <c r="DW34" s="641">
        <v>15.5</v>
      </c>
      <c r="DX34" s="666"/>
      <c r="DY34" s="666"/>
      <c r="DZ34" s="666"/>
      <c r="EA34" s="666"/>
      <c r="EB34" s="666"/>
      <c r="EC34" s="667"/>
    </row>
    <row r="35" spans="2:133" ht="11.25" customHeight="1" x14ac:dyDescent="0.2">
      <c r="B35" s="633" t="s">
        <v>330</v>
      </c>
      <c r="C35" s="634"/>
      <c r="D35" s="634"/>
      <c r="E35" s="634"/>
      <c r="F35" s="634"/>
      <c r="G35" s="634"/>
      <c r="H35" s="634"/>
      <c r="I35" s="634"/>
      <c r="J35" s="634"/>
      <c r="K35" s="634"/>
      <c r="L35" s="634"/>
      <c r="M35" s="634"/>
      <c r="N35" s="634"/>
      <c r="O35" s="634"/>
      <c r="P35" s="634"/>
      <c r="Q35" s="635"/>
      <c r="R35" s="636">
        <v>1414267</v>
      </c>
      <c r="S35" s="637"/>
      <c r="T35" s="637"/>
      <c r="U35" s="637"/>
      <c r="V35" s="637"/>
      <c r="W35" s="637"/>
      <c r="X35" s="637"/>
      <c r="Y35" s="638"/>
      <c r="Z35" s="639">
        <v>9</v>
      </c>
      <c r="AA35" s="639"/>
      <c r="AB35" s="639"/>
      <c r="AC35" s="639"/>
      <c r="AD35" s="640" t="s">
        <v>180</v>
      </c>
      <c r="AE35" s="640"/>
      <c r="AF35" s="640"/>
      <c r="AG35" s="640"/>
      <c r="AH35" s="640"/>
      <c r="AI35" s="640"/>
      <c r="AJ35" s="640"/>
      <c r="AK35" s="640"/>
      <c r="AL35" s="641" t="s">
        <v>180</v>
      </c>
      <c r="AM35" s="642"/>
      <c r="AN35" s="642"/>
      <c r="AO35" s="643"/>
      <c r="AP35" s="218"/>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134356</v>
      </c>
      <c r="CS35" s="668"/>
      <c r="CT35" s="668"/>
      <c r="CU35" s="668"/>
      <c r="CV35" s="668"/>
      <c r="CW35" s="668"/>
      <c r="CX35" s="668"/>
      <c r="CY35" s="669"/>
      <c r="CZ35" s="641">
        <v>0.9</v>
      </c>
      <c r="DA35" s="666"/>
      <c r="DB35" s="666"/>
      <c r="DC35" s="670"/>
      <c r="DD35" s="645">
        <v>108696</v>
      </c>
      <c r="DE35" s="668"/>
      <c r="DF35" s="668"/>
      <c r="DG35" s="668"/>
      <c r="DH35" s="668"/>
      <c r="DI35" s="668"/>
      <c r="DJ35" s="668"/>
      <c r="DK35" s="669"/>
      <c r="DL35" s="645">
        <v>94629</v>
      </c>
      <c r="DM35" s="668"/>
      <c r="DN35" s="668"/>
      <c r="DO35" s="668"/>
      <c r="DP35" s="668"/>
      <c r="DQ35" s="668"/>
      <c r="DR35" s="668"/>
      <c r="DS35" s="668"/>
      <c r="DT35" s="668"/>
      <c r="DU35" s="668"/>
      <c r="DV35" s="669"/>
      <c r="DW35" s="641">
        <v>1.3</v>
      </c>
      <c r="DX35" s="666"/>
      <c r="DY35" s="666"/>
      <c r="DZ35" s="666"/>
      <c r="EA35" s="666"/>
      <c r="EB35" s="666"/>
      <c r="EC35" s="667"/>
    </row>
    <row r="36" spans="2:133" ht="11.25" customHeight="1" x14ac:dyDescent="0.2">
      <c r="B36" s="633" t="s">
        <v>334</v>
      </c>
      <c r="C36" s="634"/>
      <c r="D36" s="634"/>
      <c r="E36" s="634"/>
      <c r="F36" s="634"/>
      <c r="G36" s="634"/>
      <c r="H36" s="634"/>
      <c r="I36" s="634"/>
      <c r="J36" s="634"/>
      <c r="K36" s="634"/>
      <c r="L36" s="634"/>
      <c r="M36" s="634"/>
      <c r="N36" s="634"/>
      <c r="O36" s="634"/>
      <c r="P36" s="634"/>
      <c r="Q36" s="635"/>
      <c r="R36" s="636">
        <v>566338</v>
      </c>
      <c r="S36" s="637"/>
      <c r="T36" s="637"/>
      <c r="U36" s="637"/>
      <c r="V36" s="637"/>
      <c r="W36" s="637"/>
      <c r="X36" s="637"/>
      <c r="Y36" s="638"/>
      <c r="Z36" s="639">
        <v>3.6</v>
      </c>
      <c r="AA36" s="639"/>
      <c r="AB36" s="639"/>
      <c r="AC36" s="639"/>
      <c r="AD36" s="640" t="s">
        <v>180</v>
      </c>
      <c r="AE36" s="640"/>
      <c r="AF36" s="640"/>
      <c r="AG36" s="640"/>
      <c r="AH36" s="640"/>
      <c r="AI36" s="640"/>
      <c r="AJ36" s="640"/>
      <c r="AK36" s="640"/>
      <c r="AL36" s="641" t="s">
        <v>180</v>
      </c>
      <c r="AM36" s="642"/>
      <c r="AN36" s="642"/>
      <c r="AO36" s="643"/>
      <c r="AP36" s="218"/>
      <c r="AQ36" s="702" t="s">
        <v>335</v>
      </c>
      <c r="AR36" s="703"/>
      <c r="AS36" s="703"/>
      <c r="AT36" s="703"/>
      <c r="AU36" s="703"/>
      <c r="AV36" s="703"/>
      <c r="AW36" s="703"/>
      <c r="AX36" s="703"/>
      <c r="AY36" s="704"/>
      <c r="AZ36" s="625">
        <v>2707990</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115271</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1938256</v>
      </c>
      <c r="CS36" s="637"/>
      <c r="CT36" s="637"/>
      <c r="CU36" s="637"/>
      <c r="CV36" s="637"/>
      <c r="CW36" s="637"/>
      <c r="CX36" s="637"/>
      <c r="CY36" s="638"/>
      <c r="CZ36" s="641">
        <v>12.8</v>
      </c>
      <c r="DA36" s="666"/>
      <c r="DB36" s="666"/>
      <c r="DC36" s="670"/>
      <c r="DD36" s="645">
        <v>960739</v>
      </c>
      <c r="DE36" s="637"/>
      <c r="DF36" s="637"/>
      <c r="DG36" s="637"/>
      <c r="DH36" s="637"/>
      <c r="DI36" s="637"/>
      <c r="DJ36" s="637"/>
      <c r="DK36" s="638"/>
      <c r="DL36" s="645">
        <v>622567</v>
      </c>
      <c r="DM36" s="637"/>
      <c r="DN36" s="637"/>
      <c r="DO36" s="637"/>
      <c r="DP36" s="637"/>
      <c r="DQ36" s="637"/>
      <c r="DR36" s="637"/>
      <c r="DS36" s="637"/>
      <c r="DT36" s="637"/>
      <c r="DU36" s="637"/>
      <c r="DV36" s="638"/>
      <c r="DW36" s="641">
        <v>8.8000000000000007</v>
      </c>
      <c r="DX36" s="666"/>
      <c r="DY36" s="666"/>
      <c r="DZ36" s="666"/>
      <c r="EA36" s="666"/>
      <c r="EB36" s="666"/>
      <c r="EC36" s="667"/>
    </row>
    <row r="37" spans="2:133" ht="11.25" customHeight="1" x14ac:dyDescent="0.2">
      <c r="B37" s="633" t="s">
        <v>338</v>
      </c>
      <c r="C37" s="634"/>
      <c r="D37" s="634"/>
      <c r="E37" s="634"/>
      <c r="F37" s="634"/>
      <c r="G37" s="634"/>
      <c r="H37" s="634"/>
      <c r="I37" s="634"/>
      <c r="J37" s="634"/>
      <c r="K37" s="634"/>
      <c r="L37" s="634"/>
      <c r="M37" s="634"/>
      <c r="N37" s="634"/>
      <c r="O37" s="634"/>
      <c r="P37" s="634"/>
      <c r="Q37" s="635"/>
      <c r="R37" s="636">
        <v>221625</v>
      </c>
      <c r="S37" s="637"/>
      <c r="T37" s="637"/>
      <c r="U37" s="637"/>
      <c r="V37" s="637"/>
      <c r="W37" s="637"/>
      <c r="X37" s="637"/>
      <c r="Y37" s="638"/>
      <c r="Z37" s="639">
        <v>1.4</v>
      </c>
      <c r="AA37" s="639"/>
      <c r="AB37" s="639"/>
      <c r="AC37" s="639"/>
      <c r="AD37" s="640">
        <v>303</v>
      </c>
      <c r="AE37" s="640"/>
      <c r="AF37" s="640"/>
      <c r="AG37" s="640"/>
      <c r="AH37" s="640"/>
      <c r="AI37" s="640"/>
      <c r="AJ37" s="640"/>
      <c r="AK37" s="640"/>
      <c r="AL37" s="641">
        <v>0</v>
      </c>
      <c r="AM37" s="642"/>
      <c r="AN37" s="642"/>
      <c r="AO37" s="643"/>
      <c r="AQ37" s="699" t="s">
        <v>339</v>
      </c>
      <c r="AR37" s="700"/>
      <c r="AS37" s="700"/>
      <c r="AT37" s="700"/>
      <c r="AU37" s="700"/>
      <c r="AV37" s="700"/>
      <c r="AW37" s="700"/>
      <c r="AX37" s="700"/>
      <c r="AY37" s="701"/>
      <c r="AZ37" s="636">
        <v>1200600</v>
      </c>
      <c r="BA37" s="637"/>
      <c r="BB37" s="637"/>
      <c r="BC37" s="637"/>
      <c r="BD37" s="668"/>
      <c r="BE37" s="668"/>
      <c r="BF37" s="691"/>
      <c r="BG37" s="633" t="s">
        <v>340</v>
      </c>
      <c r="BH37" s="634"/>
      <c r="BI37" s="634"/>
      <c r="BJ37" s="634"/>
      <c r="BK37" s="634"/>
      <c r="BL37" s="634"/>
      <c r="BM37" s="634"/>
      <c r="BN37" s="634"/>
      <c r="BO37" s="634"/>
      <c r="BP37" s="634"/>
      <c r="BQ37" s="634"/>
      <c r="BR37" s="634"/>
      <c r="BS37" s="634"/>
      <c r="BT37" s="634"/>
      <c r="BU37" s="635"/>
      <c r="BV37" s="636">
        <v>69493</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49936</v>
      </c>
      <c r="CS37" s="668"/>
      <c r="CT37" s="668"/>
      <c r="CU37" s="668"/>
      <c r="CV37" s="668"/>
      <c r="CW37" s="668"/>
      <c r="CX37" s="668"/>
      <c r="CY37" s="669"/>
      <c r="CZ37" s="641">
        <v>0.3</v>
      </c>
      <c r="DA37" s="666"/>
      <c r="DB37" s="666"/>
      <c r="DC37" s="670"/>
      <c r="DD37" s="645">
        <v>49936</v>
      </c>
      <c r="DE37" s="668"/>
      <c r="DF37" s="668"/>
      <c r="DG37" s="668"/>
      <c r="DH37" s="668"/>
      <c r="DI37" s="668"/>
      <c r="DJ37" s="668"/>
      <c r="DK37" s="669"/>
      <c r="DL37" s="645">
        <v>43912</v>
      </c>
      <c r="DM37" s="668"/>
      <c r="DN37" s="668"/>
      <c r="DO37" s="668"/>
      <c r="DP37" s="668"/>
      <c r="DQ37" s="668"/>
      <c r="DR37" s="668"/>
      <c r="DS37" s="668"/>
      <c r="DT37" s="668"/>
      <c r="DU37" s="668"/>
      <c r="DV37" s="669"/>
      <c r="DW37" s="641">
        <v>0.6</v>
      </c>
      <c r="DX37" s="666"/>
      <c r="DY37" s="666"/>
      <c r="DZ37" s="666"/>
      <c r="EA37" s="666"/>
      <c r="EB37" s="666"/>
      <c r="EC37" s="667"/>
    </row>
    <row r="38" spans="2:133" ht="11.25" customHeight="1" x14ac:dyDescent="0.2">
      <c r="B38" s="633" t="s">
        <v>342</v>
      </c>
      <c r="C38" s="634"/>
      <c r="D38" s="634"/>
      <c r="E38" s="634"/>
      <c r="F38" s="634"/>
      <c r="G38" s="634"/>
      <c r="H38" s="634"/>
      <c r="I38" s="634"/>
      <c r="J38" s="634"/>
      <c r="K38" s="634"/>
      <c r="L38" s="634"/>
      <c r="M38" s="634"/>
      <c r="N38" s="634"/>
      <c r="O38" s="634"/>
      <c r="P38" s="634"/>
      <c r="Q38" s="635"/>
      <c r="R38" s="636">
        <v>806461</v>
      </c>
      <c r="S38" s="637"/>
      <c r="T38" s="637"/>
      <c r="U38" s="637"/>
      <c r="V38" s="637"/>
      <c r="W38" s="637"/>
      <c r="X38" s="637"/>
      <c r="Y38" s="638"/>
      <c r="Z38" s="639">
        <v>5.0999999999999996</v>
      </c>
      <c r="AA38" s="639"/>
      <c r="AB38" s="639"/>
      <c r="AC38" s="639"/>
      <c r="AD38" s="640" t="s">
        <v>180</v>
      </c>
      <c r="AE38" s="640"/>
      <c r="AF38" s="640"/>
      <c r="AG38" s="640"/>
      <c r="AH38" s="640"/>
      <c r="AI38" s="640"/>
      <c r="AJ38" s="640"/>
      <c r="AK38" s="640"/>
      <c r="AL38" s="641" t="s">
        <v>180</v>
      </c>
      <c r="AM38" s="642"/>
      <c r="AN38" s="642"/>
      <c r="AO38" s="643"/>
      <c r="AQ38" s="699" t="s">
        <v>343</v>
      </c>
      <c r="AR38" s="700"/>
      <c r="AS38" s="700"/>
      <c r="AT38" s="700"/>
      <c r="AU38" s="700"/>
      <c r="AV38" s="700"/>
      <c r="AW38" s="700"/>
      <c r="AX38" s="700"/>
      <c r="AY38" s="701"/>
      <c r="AZ38" s="636">
        <v>222457</v>
      </c>
      <c r="BA38" s="637"/>
      <c r="BB38" s="637"/>
      <c r="BC38" s="637"/>
      <c r="BD38" s="668"/>
      <c r="BE38" s="668"/>
      <c r="BF38" s="691"/>
      <c r="BG38" s="633" t="s">
        <v>344</v>
      </c>
      <c r="BH38" s="634"/>
      <c r="BI38" s="634"/>
      <c r="BJ38" s="634"/>
      <c r="BK38" s="634"/>
      <c r="BL38" s="634"/>
      <c r="BM38" s="634"/>
      <c r="BN38" s="634"/>
      <c r="BO38" s="634"/>
      <c r="BP38" s="634"/>
      <c r="BQ38" s="634"/>
      <c r="BR38" s="634"/>
      <c r="BS38" s="634"/>
      <c r="BT38" s="634"/>
      <c r="BU38" s="635"/>
      <c r="BV38" s="636">
        <v>2874</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1284933</v>
      </c>
      <c r="CS38" s="637"/>
      <c r="CT38" s="637"/>
      <c r="CU38" s="637"/>
      <c r="CV38" s="637"/>
      <c r="CW38" s="637"/>
      <c r="CX38" s="637"/>
      <c r="CY38" s="638"/>
      <c r="CZ38" s="641">
        <v>8.5</v>
      </c>
      <c r="DA38" s="666"/>
      <c r="DB38" s="666"/>
      <c r="DC38" s="670"/>
      <c r="DD38" s="645">
        <v>1059027</v>
      </c>
      <c r="DE38" s="637"/>
      <c r="DF38" s="637"/>
      <c r="DG38" s="637"/>
      <c r="DH38" s="637"/>
      <c r="DI38" s="637"/>
      <c r="DJ38" s="637"/>
      <c r="DK38" s="638"/>
      <c r="DL38" s="645">
        <v>1059027</v>
      </c>
      <c r="DM38" s="637"/>
      <c r="DN38" s="637"/>
      <c r="DO38" s="637"/>
      <c r="DP38" s="637"/>
      <c r="DQ38" s="637"/>
      <c r="DR38" s="637"/>
      <c r="DS38" s="637"/>
      <c r="DT38" s="637"/>
      <c r="DU38" s="637"/>
      <c r="DV38" s="638"/>
      <c r="DW38" s="641">
        <v>14.9</v>
      </c>
      <c r="DX38" s="666"/>
      <c r="DY38" s="666"/>
      <c r="DZ38" s="666"/>
      <c r="EA38" s="666"/>
      <c r="EB38" s="666"/>
      <c r="EC38" s="667"/>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180</v>
      </c>
      <c r="S39" s="637"/>
      <c r="T39" s="637"/>
      <c r="U39" s="637"/>
      <c r="V39" s="637"/>
      <c r="W39" s="637"/>
      <c r="X39" s="637"/>
      <c r="Y39" s="638"/>
      <c r="Z39" s="639" t="s">
        <v>180</v>
      </c>
      <c r="AA39" s="639"/>
      <c r="AB39" s="639"/>
      <c r="AC39" s="639"/>
      <c r="AD39" s="640" t="s">
        <v>180</v>
      </c>
      <c r="AE39" s="640"/>
      <c r="AF39" s="640"/>
      <c r="AG39" s="640"/>
      <c r="AH39" s="640"/>
      <c r="AI39" s="640"/>
      <c r="AJ39" s="640"/>
      <c r="AK39" s="640"/>
      <c r="AL39" s="641" t="s">
        <v>180</v>
      </c>
      <c r="AM39" s="642"/>
      <c r="AN39" s="642"/>
      <c r="AO39" s="643"/>
      <c r="AQ39" s="699" t="s">
        <v>347</v>
      </c>
      <c r="AR39" s="700"/>
      <c r="AS39" s="700"/>
      <c r="AT39" s="700"/>
      <c r="AU39" s="700"/>
      <c r="AV39" s="700"/>
      <c r="AW39" s="700"/>
      <c r="AX39" s="700"/>
      <c r="AY39" s="701"/>
      <c r="AZ39" s="636">
        <v>97374</v>
      </c>
      <c r="BA39" s="637"/>
      <c r="BB39" s="637"/>
      <c r="BC39" s="637"/>
      <c r="BD39" s="668"/>
      <c r="BE39" s="668"/>
      <c r="BF39" s="691"/>
      <c r="BG39" s="633" t="s">
        <v>348</v>
      </c>
      <c r="BH39" s="634"/>
      <c r="BI39" s="634"/>
      <c r="BJ39" s="634"/>
      <c r="BK39" s="634"/>
      <c r="BL39" s="634"/>
      <c r="BM39" s="634"/>
      <c r="BN39" s="634"/>
      <c r="BO39" s="634"/>
      <c r="BP39" s="634"/>
      <c r="BQ39" s="634"/>
      <c r="BR39" s="634"/>
      <c r="BS39" s="634"/>
      <c r="BT39" s="634"/>
      <c r="BU39" s="635"/>
      <c r="BV39" s="636">
        <v>4570</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811917</v>
      </c>
      <c r="CS39" s="668"/>
      <c r="CT39" s="668"/>
      <c r="CU39" s="668"/>
      <c r="CV39" s="668"/>
      <c r="CW39" s="668"/>
      <c r="CX39" s="668"/>
      <c r="CY39" s="669"/>
      <c r="CZ39" s="641">
        <v>5.4</v>
      </c>
      <c r="DA39" s="666"/>
      <c r="DB39" s="666"/>
      <c r="DC39" s="670"/>
      <c r="DD39" s="645">
        <v>297229</v>
      </c>
      <c r="DE39" s="668"/>
      <c r="DF39" s="668"/>
      <c r="DG39" s="668"/>
      <c r="DH39" s="668"/>
      <c r="DI39" s="668"/>
      <c r="DJ39" s="668"/>
      <c r="DK39" s="669"/>
      <c r="DL39" s="645" t="s">
        <v>180</v>
      </c>
      <c r="DM39" s="668"/>
      <c r="DN39" s="668"/>
      <c r="DO39" s="668"/>
      <c r="DP39" s="668"/>
      <c r="DQ39" s="668"/>
      <c r="DR39" s="668"/>
      <c r="DS39" s="668"/>
      <c r="DT39" s="668"/>
      <c r="DU39" s="668"/>
      <c r="DV39" s="669"/>
      <c r="DW39" s="641" t="s">
        <v>180</v>
      </c>
      <c r="DX39" s="666"/>
      <c r="DY39" s="666"/>
      <c r="DZ39" s="666"/>
      <c r="EA39" s="666"/>
      <c r="EB39" s="666"/>
      <c r="EC39" s="667"/>
    </row>
    <row r="40" spans="2:133" ht="11.25" customHeight="1" x14ac:dyDescent="0.2">
      <c r="B40" s="633" t="s">
        <v>350</v>
      </c>
      <c r="C40" s="634"/>
      <c r="D40" s="634"/>
      <c r="E40" s="634"/>
      <c r="F40" s="634"/>
      <c r="G40" s="634"/>
      <c r="H40" s="634"/>
      <c r="I40" s="634"/>
      <c r="J40" s="634"/>
      <c r="K40" s="634"/>
      <c r="L40" s="634"/>
      <c r="M40" s="634"/>
      <c r="N40" s="634"/>
      <c r="O40" s="634"/>
      <c r="P40" s="634"/>
      <c r="Q40" s="635"/>
      <c r="R40" s="636">
        <v>66561</v>
      </c>
      <c r="S40" s="637"/>
      <c r="T40" s="637"/>
      <c r="U40" s="637"/>
      <c r="V40" s="637"/>
      <c r="W40" s="637"/>
      <c r="X40" s="637"/>
      <c r="Y40" s="638"/>
      <c r="Z40" s="639">
        <v>0.4</v>
      </c>
      <c r="AA40" s="639"/>
      <c r="AB40" s="639"/>
      <c r="AC40" s="639"/>
      <c r="AD40" s="640" t="s">
        <v>180</v>
      </c>
      <c r="AE40" s="640"/>
      <c r="AF40" s="640"/>
      <c r="AG40" s="640"/>
      <c r="AH40" s="640"/>
      <c r="AI40" s="640"/>
      <c r="AJ40" s="640"/>
      <c r="AK40" s="640"/>
      <c r="AL40" s="641" t="s">
        <v>180</v>
      </c>
      <c r="AM40" s="642"/>
      <c r="AN40" s="642"/>
      <c r="AO40" s="643"/>
      <c r="AQ40" s="699" t="s">
        <v>351</v>
      </c>
      <c r="AR40" s="700"/>
      <c r="AS40" s="700"/>
      <c r="AT40" s="700"/>
      <c r="AU40" s="700"/>
      <c r="AV40" s="700"/>
      <c r="AW40" s="700"/>
      <c r="AX40" s="700"/>
      <c r="AY40" s="701"/>
      <c r="AZ40" s="636" t="s">
        <v>180</v>
      </c>
      <c r="BA40" s="637"/>
      <c r="BB40" s="637"/>
      <c r="BC40" s="637"/>
      <c r="BD40" s="668"/>
      <c r="BE40" s="668"/>
      <c r="BF40" s="691"/>
      <c r="BG40" s="684" t="s">
        <v>352</v>
      </c>
      <c r="BH40" s="685"/>
      <c r="BI40" s="685"/>
      <c r="BJ40" s="685"/>
      <c r="BK40" s="685"/>
      <c r="BL40" s="214"/>
      <c r="BM40" s="634" t="s">
        <v>353</v>
      </c>
      <c r="BN40" s="634"/>
      <c r="BO40" s="634"/>
      <c r="BP40" s="634"/>
      <c r="BQ40" s="634"/>
      <c r="BR40" s="634"/>
      <c r="BS40" s="634"/>
      <c r="BT40" s="634"/>
      <c r="BU40" s="635"/>
      <c r="BV40" s="636">
        <v>102</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1192760</v>
      </c>
      <c r="CS40" s="637"/>
      <c r="CT40" s="637"/>
      <c r="CU40" s="637"/>
      <c r="CV40" s="637"/>
      <c r="CW40" s="637"/>
      <c r="CX40" s="637"/>
      <c r="CY40" s="638"/>
      <c r="CZ40" s="641">
        <v>7.9</v>
      </c>
      <c r="DA40" s="666"/>
      <c r="DB40" s="666"/>
      <c r="DC40" s="670"/>
      <c r="DD40" s="645">
        <v>1035862</v>
      </c>
      <c r="DE40" s="637"/>
      <c r="DF40" s="637"/>
      <c r="DG40" s="637"/>
      <c r="DH40" s="637"/>
      <c r="DI40" s="637"/>
      <c r="DJ40" s="637"/>
      <c r="DK40" s="638"/>
      <c r="DL40" s="645" t="s">
        <v>180</v>
      </c>
      <c r="DM40" s="637"/>
      <c r="DN40" s="637"/>
      <c r="DO40" s="637"/>
      <c r="DP40" s="637"/>
      <c r="DQ40" s="637"/>
      <c r="DR40" s="637"/>
      <c r="DS40" s="637"/>
      <c r="DT40" s="637"/>
      <c r="DU40" s="637"/>
      <c r="DV40" s="638"/>
      <c r="DW40" s="641" t="s">
        <v>180</v>
      </c>
      <c r="DX40" s="666"/>
      <c r="DY40" s="666"/>
      <c r="DZ40" s="666"/>
      <c r="EA40" s="666"/>
      <c r="EB40" s="666"/>
      <c r="EC40" s="667"/>
    </row>
    <row r="41" spans="2:133" ht="11.25" customHeight="1" x14ac:dyDescent="0.2">
      <c r="B41" s="657" t="s">
        <v>355</v>
      </c>
      <c r="C41" s="658"/>
      <c r="D41" s="658"/>
      <c r="E41" s="658"/>
      <c r="F41" s="658"/>
      <c r="G41" s="658"/>
      <c r="H41" s="658"/>
      <c r="I41" s="658"/>
      <c r="J41" s="658"/>
      <c r="K41" s="658"/>
      <c r="L41" s="658"/>
      <c r="M41" s="658"/>
      <c r="N41" s="658"/>
      <c r="O41" s="658"/>
      <c r="P41" s="658"/>
      <c r="Q41" s="659"/>
      <c r="R41" s="708">
        <v>15800239</v>
      </c>
      <c r="S41" s="709"/>
      <c r="T41" s="709"/>
      <c r="U41" s="709"/>
      <c r="V41" s="709"/>
      <c r="W41" s="709"/>
      <c r="X41" s="709"/>
      <c r="Y41" s="713"/>
      <c r="Z41" s="714">
        <v>100</v>
      </c>
      <c r="AA41" s="714"/>
      <c r="AB41" s="714"/>
      <c r="AC41" s="714"/>
      <c r="AD41" s="715">
        <v>7019168</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284940</v>
      </c>
      <c r="BA41" s="637"/>
      <c r="BB41" s="637"/>
      <c r="BC41" s="637"/>
      <c r="BD41" s="668"/>
      <c r="BE41" s="668"/>
      <c r="BF41" s="691"/>
      <c r="BG41" s="684"/>
      <c r="BH41" s="685"/>
      <c r="BI41" s="685"/>
      <c r="BJ41" s="685"/>
      <c r="BK41" s="685"/>
      <c r="BL41" s="214"/>
      <c r="BM41" s="634" t="s">
        <v>357</v>
      </c>
      <c r="BN41" s="634"/>
      <c r="BO41" s="634"/>
      <c r="BP41" s="634"/>
      <c r="BQ41" s="634"/>
      <c r="BR41" s="634"/>
      <c r="BS41" s="634"/>
      <c r="BT41" s="634"/>
      <c r="BU41" s="635"/>
      <c r="BV41" s="636" t="s">
        <v>358</v>
      </c>
      <c r="BW41" s="637"/>
      <c r="BX41" s="637"/>
      <c r="BY41" s="637"/>
      <c r="BZ41" s="637"/>
      <c r="CA41" s="637"/>
      <c r="CB41" s="646"/>
      <c r="CD41" s="633" t="s">
        <v>359</v>
      </c>
      <c r="CE41" s="634"/>
      <c r="CF41" s="634"/>
      <c r="CG41" s="634"/>
      <c r="CH41" s="634"/>
      <c r="CI41" s="634"/>
      <c r="CJ41" s="634"/>
      <c r="CK41" s="634"/>
      <c r="CL41" s="634"/>
      <c r="CM41" s="634"/>
      <c r="CN41" s="634"/>
      <c r="CO41" s="634"/>
      <c r="CP41" s="634"/>
      <c r="CQ41" s="635"/>
      <c r="CR41" s="636" t="s">
        <v>358</v>
      </c>
      <c r="CS41" s="668"/>
      <c r="CT41" s="668"/>
      <c r="CU41" s="668"/>
      <c r="CV41" s="668"/>
      <c r="CW41" s="668"/>
      <c r="CX41" s="668"/>
      <c r="CY41" s="669"/>
      <c r="CZ41" s="641" t="s">
        <v>358</v>
      </c>
      <c r="DA41" s="666"/>
      <c r="DB41" s="666"/>
      <c r="DC41" s="670"/>
      <c r="DD41" s="645" t="s">
        <v>358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360</v>
      </c>
      <c r="AR42" s="706"/>
      <c r="AS42" s="706"/>
      <c r="AT42" s="706"/>
      <c r="AU42" s="706"/>
      <c r="AV42" s="706"/>
      <c r="AW42" s="706"/>
      <c r="AX42" s="706"/>
      <c r="AY42" s="707"/>
      <c r="AZ42" s="708">
        <v>902619</v>
      </c>
      <c r="BA42" s="709"/>
      <c r="BB42" s="709"/>
      <c r="BC42" s="709"/>
      <c r="BD42" s="695"/>
      <c r="BE42" s="695"/>
      <c r="BF42" s="697"/>
      <c r="BG42" s="686"/>
      <c r="BH42" s="687"/>
      <c r="BI42" s="687"/>
      <c r="BJ42" s="687"/>
      <c r="BK42" s="687"/>
      <c r="BL42" s="215"/>
      <c r="BM42" s="658" t="s">
        <v>361</v>
      </c>
      <c r="BN42" s="658"/>
      <c r="BO42" s="658"/>
      <c r="BP42" s="658"/>
      <c r="BQ42" s="658"/>
      <c r="BR42" s="658"/>
      <c r="BS42" s="658"/>
      <c r="BT42" s="658"/>
      <c r="BU42" s="659"/>
      <c r="BV42" s="708">
        <v>422</v>
      </c>
      <c r="BW42" s="709"/>
      <c r="BX42" s="709"/>
      <c r="BY42" s="709"/>
      <c r="BZ42" s="709"/>
      <c r="CA42" s="709"/>
      <c r="CB42" s="718"/>
      <c r="CD42" s="633" t="s">
        <v>362</v>
      </c>
      <c r="CE42" s="634"/>
      <c r="CF42" s="634"/>
      <c r="CG42" s="634"/>
      <c r="CH42" s="634"/>
      <c r="CI42" s="634"/>
      <c r="CJ42" s="634"/>
      <c r="CK42" s="634"/>
      <c r="CL42" s="634"/>
      <c r="CM42" s="634"/>
      <c r="CN42" s="634"/>
      <c r="CO42" s="634"/>
      <c r="CP42" s="634"/>
      <c r="CQ42" s="635"/>
      <c r="CR42" s="636">
        <v>1688432</v>
      </c>
      <c r="CS42" s="668"/>
      <c r="CT42" s="668"/>
      <c r="CU42" s="668"/>
      <c r="CV42" s="668"/>
      <c r="CW42" s="668"/>
      <c r="CX42" s="668"/>
      <c r="CY42" s="669"/>
      <c r="CZ42" s="641">
        <v>11.1</v>
      </c>
      <c r="DA42" s="666"/>
      <c r="DB42" s="666"/>
      <c r="DC42" s="670"/>
      <c r="DD42" s="645">
        <v>516776</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363</v>
      </c>
      <c r="CD43" s="633" t="s">
        <v>364</v>
      </c>
      <c r="CE43" s="634"/>
      <c r="CF43" s="634"/>
      <c r="CG43" s="634"/>
      <c r="CH43" s="634"/>
      <c r="CI43" s="634"/>
      <c r="CJ43" s="634"/>
      <c r="CK43" s="634"/>
      <c r="CL43" s="634"/>
      <c r="CM43" s="634"/>
      <c r="CN43" s="634"/>
      <c r="CO43" s="634"/>
      <c r="CP43" s="634"/>
      <c r="CQ43" s="635"/>
      <c r="CR43" s="636">
        <v>115146</v>
      </c>
      <c r="CS43" s="668"/>
      <c r="CT43" s="668"/>
      <c r="CU43" s="668"/>
      <c r="CV43" s="668"/>
      <c r="CW43" s="668"/>
      <c r="CX43" s="668"/>
      <c r="CY43" s="669"/>
      <c r="CZ43" s="641">
        <v>0.8</v>
      </c>
      <c r="DA43" s="666"/>
      <c r="DB43" s="666"/>
      <c r="DC43" s="670"/>
      <c r="DD43" s="645">
        <v>115146</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311</v>
      </c>
      <c r="CE44" s="673"/>
      <c r="CF44" s="633" t="s">
        <v>366</v>
      </c>
      <c r="CG44" s="634"/>
      <c r="CH44" s="634"/>
      <c r="CI44" s="634"/>
      <c r="CJ44" s="634"/>
      <c r="CK44" s="634"/>
      <c r="CL44" s="634"/>
      <c r="CM44" s="634"/>
      <c r="CN44" s="634"/>
      <c r="CO44" s="634"/>
      <c r="CP44" s="634"/>
      <c r="CQ44" s="635"/>
      <c r="CR44" s="636">
        <v>1502444</v>
      </c>
      <c r="CS44" s="637"/>
      <c r="CT44" s="637"/>
      <c r="CU44" s="637"/>
      <c r="CV44" s="637"/>
      <c r="CW44" s="637"/>
      <c r="CX44" s="637"/>
      <c r="CY44" s="638"/>
      <c r="CZ44" s="641">
        <v>9.9</v>
      </c>
      <c r="DA44" s="642"/>
      <c r="DB44" s="642"/>
      <c r="DC44" s="648"/>
      <c r="DD44" s="645">
        <v>387206</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368</v>
      </c>
      <c r="CG45" s="634"/>
      <c r="CH45" s="634"/>
      <c r="CI45" s="634"/>
      <c r="CJ45" s="634"/>
      <c r="CK45" s="634"/>
      <c r="CL45" s="634"/>
      <c r="CM45" s="634"/>
      <c r="CN45" s="634"/>
      <c r="CO45" s="634"/>
      <c r="CP45" s="634"/>
      <c r="CQ45" s="635"/>
      <c r="CR45" s="636">
        <v>736025</v>
      </c>
      <c r="CS45" s="668"/>
      <c r="CT45" s="668"/>
      <c r="CU45" s="668"/>
      <c r="CV45" s="668"/>
      <c r="CW45" s="668"/>
      <c r="CX45" s="668"/>
      <c r="CY45" s="669"/>
      <c r="CZ45" s="641">
        <v>4.9000000000000004</v>
      </c>
      <c r="DA45" s="666"/>
      <c r="DB45" s="666"/>
      <c r="DC45" s="670"/>
      <c r="DD45" s="645">
        <v>106455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369</v>
      </c>
      <c r="CG46" s="634"/>
      <c r="CH46" s="634"/>
      <c r="CI46" s="634"/>
      <c r="CJ46" s="634"/>
      <c r="CK46" s="634"/>
      <c r="CL46" s="634"/>
      <c r="CM46" s="634"/>
      <c r="CN46" s="634"/>
      <c r="CO46" s="634"/>
      <c r="CP46" s="634"/>
      <c r="CQ46" s="635"/>
      <c r="CR46" s="636">
        <v>684015</v>
      </c>
      <c r="CS46" s="637"/>
      <c r="CT46" s="637"/>
      <c r="CU46" s="637"/>
      <c r="CV46" s="637"/>
      <c r="CW46" s="637"/>
      <c r="CX46" s="637"/>
      <c r="CY46" s="638"/>
      <c r="CZ46" s="641">
        <v>4.5</v>
      </c>
      <c r="DA46" s="642"/>
      <c r="DB46" s="642"/>
      <c r="DC46" s="648"/>
      <c r="DD46" s="645">
        <v>279447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370</v>
      </c>
      <c r="CG47" s="634"/>
      <c r="CH47" s="634"/>
      <c r="CI47" s="634"/>
      <c r="CJ47" s="634"/>
      <c r="CK47" s="634"/>
      <c r="CL47" s="634"/>
      <c r="CM47" s="634"/>
      <c r="CN47" s="634"/>
      <c r="CO47" s="634"/>
      <c r="CP47" s="634"/>
      <c r="CQ47" s="635"/>
      <c r="CR47" s="636">
        <v>185988</v>
      </c>
      <c r="CS47" s="668"/>
      <c r="CT47" s="668"/>
      <c r="CU47" s="668"/>
      <c r="CV47" s="668"/>
      <c r="CW47" s="668"/>
      <c r="CX47" s="668"/>
      <c r="CY47" s="669"/>
      <c r="CZ47" s="641">
        <v>1.2</v>
      </c>
      <c r="DA47" s="666"/>
      <c r="DB47" s="666"/>
      <c r="DC47" s="670"/>
      <c r="DD47" s="645">
        <v>129570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371</v>
      </c>
      <c r="CG48" s="634"/>
      <c r="CH48" s="634"/>
      <c r="CI48" s="634"/>
      <c r="CJ48" s="634"/>
      <c r="CK48" s="634"/>
      <c r="CL48" s="634"/>
      <c r="CM48" s="634"/>
      <c r="CN48" s="634"/>
      <c r="CO48" s="634"/>
      <c r="CP48" s="634"/>
      <c r="CQ48" s="635"/>
      <c r="CR48" s="636" t="s">
        <v>358</v>
      </c>
      <c r="CS48" s="637"/>
      <c r="CT48" s="637"/>
      <c r="CU48" s="637"/>
      <c r="CV48" s="637"/>
      <c r="CW48" s="637"/>
      <c r="CX48" s="637"/>
      <c r="CY48" s="638"/>
      <c r="CZ48" s="641" t="s">
        <v>358</v>
      </c>
      <c r="DA48" s="642"/>
      <c r="DB48" s="642"/>
      <c r="DC48" s="648"/>
      <c r="DD48" s="645" t="s">
        <v>358</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372</v>
      </c>
      <c r="CE49" s="658"/>
      <c r="CF49" s="658"/>
      <c r="CG49" s="658"/>
      <c r="CH49" s="658"/>
      <c r="CI49" s="658"/>
      <c r="CJ49" s="658"/>
      <c r="CK49" s="658"/>
      <c r="CL49" s="658"/>
      <c r="CM49" s="658"/>
      <c r="CN49" s="658"/>
      <c r="CO49" s="658"/>
      <c r="CP49" s="658"/>
      <c r="CQ49" s="659"/>
      <c r="CR49" s="708">
        <v>15147200</v>
      </c>
      <c r="CS49" s="695"/>
      <c r="CT49" s="695"/>
      <c r="CU49" s="695"/>
      <c r="CV49" s="695"/>
      <c r="CW49" s="695"/>
      <c r="CX49" s="695"/>
      <c r="CY49" s="724"/>
      <c r="CZ49" s="716">
        <v>100</v>
      </c>
      <c r="DA49" s="725"/>
      <c r="DB49" s="725"/>
      <c r="DC49" s="726"/>
      <c r="DD49" s="727">
        <v>9085284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DPwurtNnICrFvuopXp6JJFBsKgArmBfBOqmw3eCqNQ6b3xINdIgSPdnokPcZGWSEnhaqmbfVOeiFEg8yhbT/Q==" saltValue="0sO465wMNfseLjIHosAI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374</v>
      </c>
      <c r="DK2" s="736"/>
      <c r="DL2" s="736"/>
      <c r="DM2" s="736"/>
      <c r="DN2" s="736"/>
      <c r="DO2" s="737"/>
      <c r="DP2" s="222"/>
      <c r="DQ2" s="735" t="s">
        <v>375</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378</v>
      </c>
      <c r="B5" s="741"/>
      <c r="C5" s="741"/>
      <c r="D5" s="741"/>
      <c r="E5" s="741"/>
      <c r="F5" s="741"/>
      <c r="G5" s="741"/>
      <c r="H5" s="741"/>
      <c r="I5" s="741"/>
      <c r="J5" s="741"/>
      <c r="K5" s="741"/>
      <c r="L5" s="741"/>
      <c r="M5" s="741"/>
      <c r="N5" s="741"/>
      <c r="O5" s="741"/>
      <c r="P5" s="742"/>
      <c r="Q5" s="746" t="s">
        <v>379</v>
      </c>
      <c r="R5" s="747"/>
      <c r="S5" s="747"/>
      <c r="T5" s="747"/>
      <c r="U5" s="748"/>
      <c r="V5" s="746" t="s">
        <v>380</v>
      </c>
      <c r="W5" s="747"/>
      <c r="X5" s="747"/>
      <c r="Y5" s="747"/>
      <c r="Z5" s="748"/>
      <c r="AA5" s="746" t="s">
        <v>381</v>
      </c>
      <c r="AB5" s="747"/>
      <c r="AC5" s="747"/>
      <c r="AD5" s="747"/>
      <c r="AE5" s="747"/>
      <c r="AF5" s="752" t="s">
        <v>382</v>
      </c>
      <c r="AG5" s="747"/>
      <c r="AH5" s="747"/>
      <c r="AI5" s="747"/>
      <c r="AJ5" s="753"/>
      <c r="AK5" s="747" t="s">
        <v>383</v>
      </c>
      <c r="AL5" s="747"/>
      <c r="AM5" s="747"/>
      <c r="AN5" s="747"/>
      <c r="AO5" s="748"/>
      <c r="AP5" s="746" t="s">
        <v>384</v>
      </c>
      <c r="AQ5" s="747"/>
      <c r="AR5" s="747"/>
      <c r="AS5" s="747"/>
      <c r="AT5" s="748"/>
      <c r="AU5" s="746" t="s">
        <v>385</v>
      </c>
      <c r="AV5" s="747"/>
      <c r="AW5" s="747"/>
      <c r="AX5" s="747"/>
      <c r="AY5" s="753"/>
      <c r="AZ5" s="226"/>
      <c r="BA5" s="226"/>
      <c r="BB5" s="226"/>
      <c r="BC5" s="226"/>
      <c r="BD5" s="226"/>
      <c r="BE5" s="227"/>
      <c r="BF5" s="227"/>
      <c r="BG5" s="227"/>
      <c r="BH5" s="227"/>
      <c r="BI5" s="227"/>
      <c r="BJ5" s="227"/>
      <c r="BK5" s="227"/>
      <c r="BL5" s="227"/>
      <c r="BM5" s="227"/>
      <c r="BN5" s="227"/>
      <c r="BO5" s="227"/>
      <c r="BP5" s="227"/>
      <c r="BQ5" s="740" t="s">
        <v>386</v>
      </c>
      <c r="BR5" s="741"/>
      <c r="BS5" s="741"/>
      <c r="BT5" s="741"/>
      <c r="BU5" s="741"/>
      <c r="BV5" s="741"/>
      <c r="BW5" s="741"/>
      <c r="BX5" s="741"/>
      <c r="BY5" s="741"/>
      <c r="BZ5" s="741"/>
      <c r="CA5" s="741"/>
      <c r="CB5" s="741"/>
      <c r="CC5" s="741"/>
      <c r="CD5" s="741"/>
      <c r="CE5" s="741"/>
      <c r="CF5" s="741"/>
      <c r="CG5" s="742"/>
      <c r="CH5" s="746" t="s">
        <v>387</v>
      </c>
      <c r="CI5" s="747"/>
      <c r="CJ5" s="747"/>
      <c r="CK5" s="747"/>
      <c r="CL5" s="748"/>
      <c r="CM5" s="746" t="s">
        <v>388</v>
      </c>
      <c r="CN5" s="747"/>
      <c r="CO5" s="747"/>
      <c r="CP5" s="747"/>
      <c r="CQ5" s="748"/>
      <c r="CR5" s="746" t="s">
        <v>389</v>
      </c>
      <c r="CS5" s="747"/>
      <c r="CT5" s="747"/>
      <c r="CU5" s="747"/>
      <c r="CV5" s="748"/>
      <c r="CW5" s="746" t="s">
        <v>390</v>
      </c>
      <c r="CX5" s="747"/>
      <c r="CY5" s="747"/>
      <c r="CZ5" s="747"/>
      <c r="DA5" s="748"/>
      <c r="DB5" s="746" t="s">
        <v>391</v>
      </c>
      <c r="DC5" s="747"/>
      <c r="DD5" s="747"/>
      <c r="DE5" s="747"/>
      <c r="DF5" s="748"/>
      <c r="DG5" s="776" t="s">
        <v>392</v>
      </c>
      <c r="DH5" s="777"/>
      <c r="DI5" s="777"/>
      <c r="DJ5" s="777"/>
      <c r="DK5" s="778"/>
      <c r="DL5" s="776" t="s">
        <v>393</v>
      </c>
      <c r="DM5" s="777"/>
      <c r="DN5" s="777"/>
      <c r="DO5" s="777"/>
      <c r="DP5" s="778"/>
      <c r="DQ5" s="746" t="s">
        <v>394</v>
      </c>
      <c r="DR5" s="747"/>
      <c r="DS5" s="747"/>
      <c r="DT5" s="747"/>
      <c r="DU5" s="748"/>
      <c r="DV5" s="746" t="s">
        <v>385</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395</v>
      </c>
      <c r="C7" s="763"/>
      <c r="D7" s="763"/>
      <c r="E7" s="763"/>
      <c r="F7" s="763"/>
      <c r="G7" s="763"/>
      <c r="H7" s="763"/>
      <c r="I7" s="763"/>
      <c r="J7" s="763"/>
      <c r="K7" s="763"/>
      <c r="L7" s="763"/>
      <c r="M7" s="763"/>
      <c r="N7" s="763"/>
      <c r="O7" s="763"/>
      <c r="P7" s="764"/>
      <c r="Q7" s="765">
        <v>15758</v>
      </c>
      <c r="R7" s="766"/>
      <c r="S7" s="766"/>
      <c r="T7" s="766"/>
      <c r="U7" s="766"/>
      <c r="V7" s="766">
        <v>15108</v>
      </c>
      <c r="W7" s="766"/>
      <c r="X7" s="766"/>
      <c r="Y7" s="766"/>
      <c r="Z7" s="766"/>
      <c r="AA7" s="766">
        <f>Q7-V7</f>
        <v>650</v>
      </c>
      <c r="AB7" s="766"/>
      <c r="AC7" s="766"/>
      <c r="AD7" s="766"/>
      <c r="AE7" s="767"/>
      <c r="AF7" s="768">
        <v>628</v>
      </c>
      <c r="AG7" s="769"/>
      <c r="AH7" s="769"/>
      <c r="AI7" s="769"/>
      <c r="AJ7" s="770"/>
      <c r="AK7" s="771">
        <v>1414</v>
      </c>
      <c r="AL7" s="772"/>
      <c r="AM7" s="772"/>
      <c r="AN7" s="772"/>
      <c r="AO7" s="772"/>
      <c r="AP7" s="772">
        <v>11432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t="s">
        <v>600</v>
      </c>
      <c r="BS7" s="759" t="s">
        <v>599</v>
      </c>
      <c r="BT7" s="760"/>
      <c r="BU7" s="760"/>
      <c r="BV7" s="760"/>
      <c r="BW7" s="760"/>
      <c r="BX7" s="760"/>
      <c r="BY7" s="760"/>
      <c r="BZ7" s="760"/>
      <c r="CA7" s="760"/>
      <c r="CB7" s="760"/>
      <c r="CC7" s="760"/>
      <c r="CD7" s="760"/>
      <c r="CE7" s="760"/>
      <c r="CF7" s="760"/>
      <c r="CG7" s="775"/>
      <c r="CH7" s="756">
        <v>109</v>
      </c>
      <c r="CI7" s="757"/>
      <c r="CJ7" s="757"/>
      <c r="CK7" s="757"/>
      <c r="CL7" s="758"/>
      <c r="CM7" s="756">
        <v>537</v>
      </c>
      <c r="CN7" s="757"/>
      <c r="CO7" s="757"/>
      <c r="CP7" s="757"/>
      <c r="CQ7" s="758"/>
      <c r="CR7" s="756" t="s">
        <v>601</v>
      </c>
      <c r="CS7" s="757"/>
      <c r="CT7" s="757"/>
      <c r="CU7" s="757"/>
      <c r="CV7" s="758"/>
      <c r="CW7" s="756" t="s">
        <v>601</v>
      </c>
      <c r="CX7" s="757"/>
      <c r="CY7" s="757"/>
      <c r="CZ7" s="757"/>
      <c r="DA7" s="758"/>
      <c r="DB7" s="756">
        <v>30</v>
      </c>
      <c r="DC7" s="757"/>
      <c r="DD7" s="757"/>
      <c r="DE7" s="757"/>
      <c r="DF7" s="758"/>
      <c r="DG7" s="756" t="s">
        <v>601</v>
      </c>
      <c r="DH7" s="757"/>
      <c r="DI7" s="757"/>
      <c r="DJ7" s="757"/>
      <c r="DK7" s="758"/>
      <c r="DL7" s="756" t="s">
        <v>601</v>
      </c>
      <c r="DM7" s="757"/>
      <c r="DN7" s="757"/>
      <c r="DO7" s="757"/>
      <c r="DP7" s="758"/>
      <c r="DQ7" s="756">
        <v>3</v>
      </c>
      <c r="DR7" s="757"/>
      <c r="DS7" s="757"/>
      <c r="DT7" s="757"/>
      <c r="DU7" s="758"/>
      <c r="DV7" s="759"/>
      <c r="DW7" s="760"/>
      <c r="DX7" s="760"/>
      <c r="DY7" s="760"/>
      <c r="DZ7" s="761"/>
      <c r="EA7" s="229"/>
    </row>
    <row r="8" spans="1:131" s="230" customFormat="1" ht="26.25" customHeight="1" x14ac:dyDescent="0.2">
      <c r="A8" s="233">
        <v>2</v>
      </c>
      <c r="B8" s="793" t="s">
        <v>396</v>
      </c>
      <c r="C8" s="794"/>
      <c r="D8" s="794"/>
      <c r="E8" s="794"/>
      <c r="F8" s="794"/>
      <c r="G8" s="794"/>
      <c r="H8" s="794"/>
      <c r="I8" s="794"/>
      <c r="J8" s="794"/>
      <c r="K8" s="794"/>
      <c r="L8" s="794"/>
      <c r="M8" s="794"/>
      <c r="N8" s="794"/>
      <c r="O8" s="794"/>
      <c r="P8" s="795"/>
      <c r="Q8" s="796">
        <v>66</v>
      </c>
      <c r="R8" s="797"/>
      <c r="S8" s="797"/>
      <c r="T8" s="797"/>
      <c r="U8" s="797"/>
      <c r="V8" s="797">
        <v>62</v>
      </c>
      <c r="W8" s="797"/>
      <c r="X8" s="797"/>
      <c r="Y8" s="797"/>
      <c r="Z8" s="797"/>
      <c r="AA8" s="797">
        <f>Q8-V8</f>
        <v>4</v>
      </c>
      <c r="AB8" s="797"/>
      <c r="AC8" s="797"/>
      <c r="AD8" s="797"/>
      <c r="AE8" s="798"/>
      <c r="AF8" s="799">
        <v>4</v>
      </c>
      <c r="AG8" s="800"/>
      <c r="AH8" s="800"/>
      <c r="AI8" s="800"/>
      <c r="AJ8" s="801"/>
      <c r="AK8" s="782">
        <v>23</v>
      </c>
      <c r="AL8" s="783"/>
      <c r="AM8" s="783"/>
      <c r="AN8" s="783"/>
      <c r="AO8" s="783"/>
      <c r="AP8" s="783" t="s">
        <v>601</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t="s">
        <v>600</v>
      </c>
      <c r="BS8" s="786" t="s">
        <v>607</v>
      </c>
      <c r="BT8" s="787"/>
      <c r="BU8" s="787"/>
      <c r="BV8" s="787"/>
      <c r="BW8" s="787"/>
      <c r="BX8" s="787"/>
      <c r="BY8" s="787"/>
      <c r="BZ8" s="787"/>
      <c r="CA8" s="787"/>
      <c r="CB8" s="787"/>
      <c r="CC8" s="787"/>
      <c r="CD8" s="787"/>
      <c r="CE8" s="787"/>
      <c r="CF8" s="787"/>
      <c r="CG8" s="788"/>
      <c r="CH8" s="789">
        <v>0</v>
      </c>
      <c r="CI8" s="790"/>
      <c r="CJ8" s="790"/>
      <c r="CK8" s="790"/>
      <c r="CL8" s="791"/>
      <c r="CM8" s="789">
        <v>5</v>
      </c>
      <c r="CN8" s="790"/>
      <c r="CO8" s="790"/>
      <c r="CP8" s="790"/>
      <c r="CQ8" s="791"/>
      <c r="CR8" s="789">
        <v>5</v>
      </c>
      <c r="CS8" s="790"/>
      <c r="CT8" s="790"/>
      <c r="CU8" s="790"/>
      <c r="CV8" s="791"/>
      <c r="CW8" s="789">
        <v>1</v>
      </c>
      <c r="CX8" s="790"/>
      <c r="CY8" s="790"/>
      <c r="CZ8" s="790"/>
      <c r="DA8" s="791"/>
      <c r="DB8" s="789" t="s">
        <v>601</v>
      </c>
      <c r="DC8" s="790"/>
      <c r="DD8" s="790"/>
      <c r="DE8" s="790"/>
      <c r="DF8" s="791"/>
      <c r="DG8" s="789" t="s">
        <v>601</v>
      </c>
      <c r="DH8" s="790"/>
      <c r="DI8" s="790"/>
      <c r="DJ8" s="790"/>
      <c r="DK8" s="791"/>
      <c r="DL8" s="789">
        <v>15</v>
      </c>
      <c r="DM8" s="790"/>
      <c r="DN8" s="790"/>
      <c r="DO8" s="790"/>
      <c r="DP8" s="791"/>
      <c r="DQ8" s="789" t="s">
        <v>601</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397</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398</v>
      </c>
      <c r="B23" s="802" t="s">
        <v>399</v>
      </c>
      <c r="C23" s="803"/>
      <c r="D23" s="803"/>
      <c r="E23" s="803"/>
      <c r="F23" s="803"/>
      <c r="G23" s="803"/>
      <c r="H23" s="803"/>
      <c r="I23" s="803"/>
      <c r="J23" s="803"/>
      <c r="K23" s="803"/>
      <c r="L23" s="803"/>
      <c r="M23" s="803"/>
      <c r="N23" s="803"/>
      <c r="O23" s="803"/>
      <c r="P23" s="804"/>
      <c r="Q23" s="805">
        <v>15800</v>
      </c>
      <c r="R23" s="806"/>
      <c r="S23" s="806"/>
      <c r="T23" s="806"/>
      <c r="U23" s="806"/>
      <c r="V23" s="806">
        <v>15147</v>
      </c>
      <c r="W23" s="806"/>
      <c r="X23" s="806"/>
      <c r="Y23" s="806"/>
      <c r="Z23" s="806"/>
      <c r="AA23" s="806">
        <f>Q23-V23</f>
        <v>653</v>
      </c>
      <c r="AB23" s="806"/>
      <c r="AC23" s="806"/>
      <c r="AD23" s="806"/>
      <c r="AE23" s="807"/>
      <c r="AF23" s="808">
        <v>632</v>
      </c>
      <c r="AG23" s="806"/>
      <c r="AH23" s="806"/>
      <c r="AI23" s="806"/>
      <c r="AJ23" s="809"/>
      <c r="AK23" s="810"/>
      <c r="AL23" s="811"/>
      <c r="AM23" s="811"/>
      <c r="AN23" s="811"/>
      <c r="AO23" s="811"/>
      <c r="AP23" s="806">
        <v>11432</v>
      </c>
      <c r="AQ23" s="806"/>
      <c r="AR23" s="806"/>
      <c r="AS23" s="806"/>
      <c r="AT23" s="806"/>
      <c r="AU23" s="822"/>
      <c r="AV23" s="822"/>
      <c r="AW23" s="822"/>
      <c r="AX23" s="822"/>
      <c r="AY23" s="823"/>
      <c r="AZ23" s="824" t="s">
        <v>180</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378</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385</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410</v>
      </c>
      <c r="C28" s="763"/>
      <c r="D28" s="763"/>
      <c r="E28" s="763"/>
      <c r="F28" s="763"/>
      <c r="G28" s="763"/>
      <c r="H28" s="763"/>
      <c r="I28" s="763"/>
      <c r="J28" s="763"/>
      <c r="K28" s="763"/>
      <c r="L28" s="763"/>
      <c r="M28" s="763"/>
      <c r="N28" s="763"/>
      <c r="O28" s="763"/>
      <c r="P28" s="764"/>
      <c r="Q28" s="835">
        <v>2884</v>
      </c>
      <c r="R28" s="836"/>
      <c r="S28" s="836"/>
      <c r="T28" s="836"/>
      <c r="U28" s="836"/>
      <c r="V28" s="836">
        <v>2769</v>
      </c>
      <c r="W28" s="836"/>
      <c r="X28" s="836"/>
      <c r="Y28" s="836"/>
      <c r="Z28" s="836"/>
      <c r="AA28" s="836">
        <f>Q28-V28</f>
        <v>115</v>
      </c>
      <c r="AB28" s="836"/>
      <c r="AC28" s="836"/>
      <c r="AD28" s="836"/>
      <c r="AE28" s="837"/>
      <c r="AF28" s="838">
        <v>115</v>
      </c>
      <c r="AG28" s="836"/>
      <c r="AH28" s="836"/>
      <c r="AI28" s="836"/>
      <c r="AJ28" s="839"/>
      <c r="AK28" s="840">
        <v>285</v>
      </c>
      <c r="AL28" s="841"/>
      <c r="AM28" s="841"/>
      <c r="AN28" s="841"/>
      <c r="AO28" s="841"/>
      <c r="AP28" s="841" t="s">
        <v>601</v>
      </c>
      <c r="AQ28" s="841"/>
      <c r="AR28" s="841"/>
      <c r="AS28" s="841"/>
      <c r="AT28" s="841"/>
      <c r="AU28" s="841" t="s">
        <v>601</v>
      </c>
      <c r="AV28" s="841"/>
      <c r="AW28" s="841"/>
      <c r="AX28" s="841"/>
      <c r="AY28" s="841"/>
      <c r="AZ28" s="842" t="s">
        <v>601</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411</v>
      </c>
      <c r="C29" s="794"/>
      <c r="D29" s="794"/>
      <c r="E29" s="794"/>
      <c r="F29" s="794"/>
      <c r="G29" s="794"/>
      <c r="H29" s="794"/>
      <c r="I29" s="794"/>
      <c r="J29" s="794"/>
      <c r="K29" s="794"/>
      <c r="L29" s="794"/>
      <c r="M29" s="794"/>
      <c r="N29" s="794"/>
      <c r="O29" s="794"/>
      <c r="P29" s="795"/>
      <c r="Q29" s="796">
        <v>673</v>
      </c>
      <c r="R29" s="797"/>
      <c r="S29" s="797"/>
      <c r="T29" s="797"/>
      <c r="U29" s="797"/>
      <c r="V29" s="797">
        <v>670</v>
      </c>
      <c r="W29" s="797"/>
      <c r="X29" s="797"/>
      <c r="Y29" s="797"/>
      <c r="Z29" s="797"/>
      <c r="AA29" s="797">
        <v>2</v>
      </c>
      <c r="AB29" s="797"/>
      <c r="AC29" s="797"/>
      <c r="AD29" s="797"/>
      <c r="AE29" s="798"/>
      <c r="AF29" s="799">
        <v>2</v>
      </c>
      <c r="AG29" s="800"/>
      <c r="AH29" s="800"/>
      <c r="AI29" s="800"/>
      <c r="AJ29" s="801"/>
      <c r="AK29" s="847">
        <v>116</v>
      </c>
      <c r="AL29" s="843"/>
      <c r="AM29" s="843"/>
      <c r="AN29" s="843"/>
      <c r="AO29" s="843"/>
      <c r="AP29" s="843" t="s">
        <v>601</v>
      </c>
      <c r="AQ29" s="843"/>
      <c r="AR29" s="843"/>
      <c r="AS29" s="843"/>
      <c r="AT29" s="843"/>
      <c r="AU29" s="843" t="s">
        <v>601</v>
      </c>
      <c r="AV29" s="843"/>
      <c r="AW29" s="843"/>
      <c r="AX29" s="843"/>
      <c r="AY29" s="843"/>
      <c r="AZ29" s="844" t="s">
        <v>601</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412</v>
      </c>
      <c r="C30" s="794"/>
      <c r="D30" s="794"/>
      <c r="E30" s="794"/>
      <c r="F30" s="794"/>
      <c r="G30" s="794"/>
      <c r="H30" s="794"/>
      <c r="I30" s="794"/>
      <c r="J30" s="794"/>
      <c r="K30" s="794"/>
      <c r="L30" s="794"/>
      <c r="M30" s="794"/>
      <c r="N30" s="794"/>
      <c r="O30" s="794"/>
      <c r="P30" s="795"/>
      <c r="Q30" s="796">
        <v>2583</v>
      </c>
      <c r="R30" s="797"/>
      <c r="S30" s="797"/>
      <c r="T30" s="797"/>
      <c r="U30" s="797"/>
      <c r="V30" s="797">
        <v>2444</v>
      </c>
      <c r="W30" s="797"/>
      <c r="X30" s="797"/>
      <c r="Y30" s="797"/>
      <c r="Z30" s="797"/>
      <c r="AA30" s="797">
        <f>Q30-V30</f>
        <v>139</v>
      </c>
      <c r="AB30" s="797"/>
      <c r="AC30" s="797"/>
      <c r="AD30" s="797"/>
      <c r="AE30" s="798"/>
      <c r="AF30" s="799">
        <v>139</v>
      </c>
      <c r="AG30" s="800"/>
      <c r="AH30" s="800"/>
      <c r="AI30" s="800"/>
      <c r="AJ30" s="801"/>
      <c r="AK30" s="847">
        <v>436</v>
      </c>
      <c r="AL30" s="843"/>
      <c r="AM30" s="843"/>
      <c r="AN30" s="843"/>
      <c r="AO30" s="843"/>
      <c r="AP30" s="843" t="s">
        <v>601</v>
      </c>
      <c r="AQ30" s="843"/>
      <c r="AR30" s="843"/>
      <c r="AS30" s="843"/>
      <c r="AT30" s="843"/>
      <c r="AU30" s="843" t="s">
        <v>601</v>
      </c>
      <c r="AV30" s="843"/>
      <c r="AW30" s="843"/>
      <c r="AX30" s="843"/>
      <c r="AY30" s="843"/>
      <c r="AZ30" s="844" t="s">
        <v>601</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413</v>
      </c>
      <c r="C31" s="794"/>
      <c r="D31" s="794"/>
      <c r="E31" s="794"/>
      <c r="F31" s="794"/>
      <c r="G31" s="794"/>
      <c r="H31" s="794"/>
      <c r="I31" s="794"/>
      <c r="J31" s="794"/>
      <c r="K31" s="794"/>
      <c r="L31" s="794"/>
      <c r="M31" s="794"/>
      <c r="N31" s="794"/>
      <c r="O31" s="794"/>
      <c r="P31" s="795"/>
      <c r="Q31" s="796">
        <v>531</v>
      </c>
      <c r="R31" s="797"/>
      <c r="S31" s="797"/>
      <c r="T31" s="797"/>
      <c r="U31" s="797"/>
      <c r="V31" s="797">
        <v>426</v>
      </c>
      <c r="W31" s="797"/>
      <c r="X31" s="797"/>
      <c r="Y31" s="797"/>
      <c r="Z31" s="797"/>
      <c r="AA31" s="797">
        <f>104</f>
        <v>104</v>
      </c>
      <c r="AB31" s="797"/>
      <c r="AC31" s="797"/>
      <c r="AD31" s="797"/>
      <c r="AE31" s="798"/>
      <c r="AF31" s="799">
        <v>573</v>
      </c>
      <c r="AG31" s="800"/>
      <c r="AH31" s="800"/>
      <c r="AI31" s="800"/>
      <c r="AJ31" s="801"/>
      <c r="AK31" s="847">
        <v>222</v>
      </c>
      <c r="AL31" s="843"/>
      <c r="AM31" s="843"/>
      <c r="AN31" s="843"/>
      <c r="AO31" s="843"/>
      <c r="AP31" s="843">
        <v>1425</v>
      </c>
      <c r="AQ31" s="843"/>
      <c r="AR31" s="843"/>
      <c r="AS31" s="843"/>
      <c r="AT31" s="843"/>
      <c r="AU31" s="843">
        <v>745</v>
      </c>
      <c r="AV31" s="843"/>
      <c r="AW31" s="843"/>
      <c r="AX31" s="843"/>
      <c r="AY31" s="843"/>
      <c r="AZ31" s="844" t="s">
        <v>601</v>
      </c>
      <c r="BA31" s="844"/>
      <c r="BB31" s="844"/>
      <c r="BC31" s="844"/>
      <c r="BD31" s="844"/>
      <c r="BE31" s="845" t="s">
        <v>414</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415</v>
      </c>
      <c r="C32" s="794"/>
      <c r="D32" s="794"/>
      <c r="E32" s="794"/>
      <c r="F32" s="794"/>
      <c r="G32" s="794"/>
      <c r="H32" s="794"/>
      <c r="I32" s="794"/>
      <c r="J32" s="794"/>
      <c r="K32" s="794"/>
      <c r="L32" s="794"/>
      <c r="M32" s="794"/>
      <c r="N32" s="794"/>
      <c r="O32" s="794"/>
      <c r="P32" s="795"/>
      <c r="Q32" s="796">
        <v>2257</v>
      </c>
      <c r="R32" s="797"/>
      <c r="S32" s="797"/>
      <c r="T32" s="797"/>
      <c r="U32" s="797"/>
      <c r="V32" s="797">
        <v>2191</v>
      </c>
      <c r="W32" s="797"/>
      <c r="X32" s="797"/>
      <c r="Y32" s="797"/>
      <c r="Z32" s="797"/>
      <c r="AA32" s="797">
        <f>Q32-V32-1</f>
        <v>65</v>
      </c>
      <c r="AB32" s="797"/>
      <c r="AC32" s="797"/>
      <c r="AD32" s="797"/>
      <c r="AE32" s="798"/>
      <c r="AF32" s="799">
        <v>-287</v>
      </c>
      <c r="AG32" s="800"/>
      <c r="AH32" s="800"/>
      <c r="AI32" s="800"/>
      <c r="AJ32" s="801"/>
      <c r="AK32" s="847">
        <v>1201</v>
      </c>
      <c r="AL32" s="843"/>
      <c r="AM32" s="843"/>
      <c r="AN32" s="843"/>
      <c r="AO32" s="843"/>
      <c r="AP32" s="843">
        <v>1778</v>
      </c>
      <c r="AQ32" s="843"/>
      <c r="AR32" s="843"/>
      <c r="AS32" s="843"/>
      <c r="AT32" s="843"/>
      <c r="AU32" s="843">
        <v>766</v>
      </c>
      <c r="AV32" s="843"/>
      <c r="AW32" s="843"/>
      <c r="AX32" s="843"/>
      <c r="AY32" s="843"/>
      <c r="AZ32" s="844">
        <v>17.3</v>
      </c>
      <c r="BA32" s="844"/>
      <c r="BB32" s="844"/>
      <c r="BC32" s="844"/>
      <c r="BD32" s="844"/>
      <c r="BE32" s="845" t="s">
        <v>416</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417</v>
      </c>
      <c r="C33" s="794"/>
      <c r="D33" s="794"/>
      <c r="E33" s="794"/>
      <c r="F33" s="794"/>
      <c r="G33" s="794"/>
      <c r="H33" s="794"/>
      <c r="I33" s="794"/>
      <c r="J33" s="794"/>
      <c r="K33" s="794"/>
      <c r="L33" s="794"/>
      <c r="M33" s="794"/>
      <c r="N33" s="794"/>
      <c r="O33" s="794"/>
      <c r="P33" s="795"/>
      <c r="Q33" s="796">
        <v>37</v>
      </c>
      <c r="R33" s="797"/>
      <c r="S33" s="797"/>
      <c r="T33" s="797"/>
      <c r="U33" s="797"/>
      <c r="V33" s="797">
        <v>36</v>
      </c>
      <c r="W33" s="797"/>
      <c r="X33" s="797"/>
      <c r="Y33" s="797"/>
      <c r="Z33" s="797"/>
      <c r="AA33" s="797">
        <f>Q33-V33</f>
        <v>1</v>
      </c>
      <c r="AB33" s="797"/>
      <c r="AC33" s="797"/>
      <c r="AD33" s="797"/>
      <c r="AE33" s="798"/>
      <c r="AF33" s="799">
        <v>1</v>
      </c>
      <c r="AG33" s="800"/>
      <c r="AH33" s="800"/>
      <c r="AI33" s="800"/>
      <c r="AJ33" s="801"/>
      <c r="AK33" s="847">
        <v>31</v>
      </c>
      <c r="AL33" s="843"/>
      <c r="AM33" s="843"/>
      <c r="AN33" s="843"/>
      <c r="AO33" s="843"/>
      <c r="AP33" s="843">
        <v>60</v>
      </c>
      <c r="AQ33" s="843"/>
      <c r="AR33" s="843"/>
      <c r="AS33" s="843"/>
      <c r="AT33" s="843"/>
      <c r="AU33" s="843">
        <v>60</v>
      </c>
      <c r="AV33" s="843"/>
      <c r="AW33" s="843"/>
      <c r="AX33" s="843"/>
      <c r="AY33" s="843"/>
      <c r="AZ33" s="844" t="s">
        <v>601</v>
      </c>
      <c r="BA33" s="844"/>
      <c r="BB33" s="844"/>
      <c r="BC33" s="844"/>
      <c r="BD33" s="844"/>
      <c r="BE33" s="845" t="s">
        <v>418</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t="s">
        <v>419</v>
      </c>
      <c r="C34" s="794"/>
      <c r="D34" s="794"/>
      <c r="E34" s="794"/>
      <c r="F34" s="794"/>
      <c r="G34" s="794"/>
      <c r="H34" s="794"/>
      <c r="I34" s="794"/>
      <c r="J34" s="794"/>
      <c r="K34" s="794"/>
      <c r="L34" s="794"/>
      <c r="M34" s="794"/>
      <c r="N34" s="794"/>
      <c r="O34" s="794"/>
      <c r="P34" s="795"/>
      <c r="Q34" s="796">
        <v>107</v>
      </c>
      <c r="R34" s="797"/>
      <c r="S34" s="797"/>
      <c r="T34" s="797"/>
      <c r="U34" s="797"/>
      <c r="V34" s="797">
        <v>105</v>
      </c>
      <c r="W34" s="797"/>
      <c r="X34" s="797"/>
      <c r="Y34" s="797"/>
      <c r="Z34" s="797"/>
      <c r="AA34" s="797">
        <f>Q34-V34</f>
        <v>2</v>
      </c>
      <c r="AB34" s="797"/>
      <c r="AC34" s="797"/>
      <c r="AD34" s="797"/>
      <c r="AE34" s="798"/>
      <c r="AF34" s="799">
        <v>2</v>
      </c>
      <c r="AG34" s="800"/>
      <c r="AH34" s="800"/>
      <c r="AI34" s="800"/>
      <c r="AJ34" s="801"/>
      <c r="AK34" s="847">
        <v>64</v>
      </c>
      <c r="AL34" s="843"/>
      <c r="AM34" s="843"/>
      <c r="AN34" s="843"/>
      <c r="AO34" s="843"/>
      <c r="AP34" s="843">
        <v>563</v>
      </c>
      <c r="AQ34" s="843"/>
      <c r="AR34" s="843"/>
      <c r="AS34" s="843"/>
      <c r="AT34" s="843"/>
      <c r="AU34" s="843">
        <v>563</v>
      </c>
      <c r="AV34" s="843"/>
      <c r="AW34" s="843"/>
      <c r="AX34" s="843"/>
      <c r="AY34" s="843"/>
      <c r="AZ34" s="844" t="s">
        <v>601</v>
      </c>
      <c r="BA34" s="844"/>
      <c r="BB34" s="844"/>
      <c r="BC34" s="844"/>
      <c r="BD34" s="844"/>
      <c r="BE34" s="845" t="s">
        <v>420</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t="s">
        <v>421</v>
      </c>
      <c r="C35" s="794"/>
      <c r="D35" s="794"/>
      <c r="E35" s="794"/>
      <c r="F35" s="794"/>
      <c r="G35" s="794"/>
      <c r="H35" s="794"/>
      <c r="I35" s="794"/>
      <c r="J35" s="794"/>
      <c r="K35" s="794"/>
      <c r="L35" s="794"/>
      <c r="M35" s="794"/>
      <c r="N35" s="794"/>
      <c r="O35" s="794"/>
      <c r="P35" s="795"/>
      <c r="Q35" s="796">
        <v>3</v>
      </c>
      <c r="R35" s="797"/>
      <c r="S35" s="797"/>
      <c r="T35" s="797"/>
      <c r="U35" s="797"/>
      <c r="V35" s="797">
        <v>3</v>
      </c>
      <c r="W35" s="797"/>
      <c r="X35" s="797"/>
      <c r="Y35" s="797"/>
      <c r="Z35" s="797"/>
      <c r="AA35" s="797">
        <f>Q35-V35</f>
        <v>0</v>
      </c>
      <c r="AB35" s="797"/>
      <c r="AC35" s="797"/>
      <c r="AD35" s="797"/>
      <c r="AE35" s="798"/>
      <c r="AF35" s="799">
        <v>0</v>
      </c>
      <c r="AG35" s="800"/>
      <c r="AH35" s="800"/>
      <c r="AI35" s="800"/>
      <c r="AJ35" s="801"/>
      <c r="AK35" s="847">
        <v>2</v>
      </c>
      <c r="AL35" s="843"/>
      <c r="AM35" s="843"/>
      <c r="AN35" s="843"/>
      <c r="AO35" s="843"/>
      <c r="AP35" s="843">
        <v>5</v>
      </c>
      <c r="AQ35" s="843"/>
      <c r="AR35" s="843"/>
      <c r="AS35" s="843"/>
      <c r="AT35" s="843"/>
      <c r="AU35" s="843">
        <v>5</v>
      </c>
      <c r="AV35" s="843"/>
      <c r="AW35" s="843"/>
      <c r="AX35" s="843"/>
      <c r="AY35" s="843"/>
      <c r="AZ35" s="844" t="s">
        <v>601</v>
      </c>
      <c r="BA35" s="844"/>
      <c r="BB35" s="844"/>
      <c r="BC35" s="844"/>
      <c r="BD35" s="844"/>
      <c r="BE35" s="845" t="s">
        <v>420</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422</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398</v>
      </c>
      <c r="B63" s="802" t="s">
        <v>423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545</v>
      </c>
      <c r="AG63" s="857"/>
      <c r="AH63" s="857"/>
      <c r="AI63" s="857"/>
      <c r="AJ63" s="858"/>
      <c r="AK63" s="859"/>
      <c r="AL63" s="854"/>
      <c r="AM63" s="854"/>
      <c r="AN63" s="854"/>
      <c r="AO63" s="854"/>
      <c r="AP63" s="857">
        <f>SUM(AP28:AT35)</f>
        <v>3831</v>
      </c>
      <c r="AQ63" s="857"/>
      <c r="AR63" s="857"/>
      <c r="AS63" s="857"/>
      <c r="AT63" s="857"/>
      <c r="AU63" s="857">
        <f>SUM(AU28:AY35)</f>
        <v>2139</v>
      </c>
      <c r="AV63" s="857"/>
      <c r="AW63" s="857"/>
      <c r="AX63" s="857"/>
      <c r="AY63" s="857"/>
      <c r="AZ63" s="861"/>
      <c r="BA63" s="861"/>
      <c r="BB63" s="861"/>
      <c r="BC63" s="861"/>
      <c r="BD63" s="861"/>
      <c r="BE63" s="862"/>
      <c r="BF63" s="862"/>
      <c r="BG63" s="862"/>
      <c r="BH63" s="862"/>
      <c r="BI63" s="863"/>
      <c r="BJ63" s="864" t="s">
        <v>180</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425</v>
      </c>
      <c r="B66" s="741"/>
      <c r="C66" s="741"/>
      <c r="D66" s="741"/>
      <c r="E66" s="741"/>
      <c r="F66" s="741"/>
      <c r="G66" s="741"/>
      <c r="H66" s="741"/>
      <c r="I66" s="741"/>
      <c r="J66" s="741"/>
      <c r="K66" s="741"/>
      <c r="L66" s="741"/>
      <c r="M66" s="741"/>
      <c r="N66" s="741"/>
      <c r="O66" s="741"/>
      <c r="P66" s="742"/>
      <c r="Q66" s="746" t="s">
        <v>402</v>
      </c>
      <c r="R66" s="747"/>
      <c r="S66" s="747"/>
      <c r="T66" s="747"/>
      <c r="U66" s="748"/>
      <c r="V66" s="746" t="s">
        <v>426</v>
      </c>
      <c r="W66" s="747"/>
      <c r="X66" s="747"/>
      <c r="Y66" s="747"/>
      <c r="Z66" s="748"/>
      <c r="AA66" s="746" t="s">
        <v>427</v>
      </c>
      <c r="AB66" s="747"/>
      <c r="AC66" s="747"/>
      <c r="AD66" s="747"/>
      <c r="AE66" s="748"/>
      <c r="AF66" s="867" t="s">
        <v>428</v>
      </c>
      <c r="AG66" s="828"/>
      <c r="AH66" s="828"/>
      <c r="AI66" s="828"/>
      <c r="AJ66" s="868"/>
      <c r="AK66" s="746" t="s">
        <v>429</v>
      </c>
      <c r="AL66" s="741"/>
      <c r="AM66" s="741"/>
      <c r="AN66" s="741"/>
      <c r="AO66" s="742"/>
      <c r="AP66" s="746" t="s">
        <v>430</v>
      </c>
      <c r="AQ66" s="747"/>
      <c r="AR66" s="747"/>
      <c r="AS66" s="747"/>
      <c r="AT66" s="748"/>
      <c r="AU66" s="746" t="s">
        <v>431</v>
      </c>
      <c r="AV66" s="747"/>
      <c r="AW66" s="747"/>
      <c r="AX66" s="747"/>
      <c r="AY66" s="748"/>
      <c r="AZ66" s="746" t="s">
        <v>385</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602</v>
      </c>
      <c r="C68" s="883"/>
      <c r="D68" s="883"/>
      <c r="E68" s="883"/>
      <c r="F68" s="883"/>
      <c r="G68" s="883"/>
      <c r="H68" s="883"/>
      <c r="I68" s="883"/>
      <c r="J68" s="883"/>
      <c r="K68" s="883"/>
      <c r="L68" s="883"/>
      <c r="M68" s="883"/>
      <c r="N68" s="883"/>
      <c r="O68" s="883"/>
      <c r="P68" s="884"/>
      <c r="Q68" s="885">
        <v>1996</v>
      </c>
      <c r="R68" s="879"/>
      <c r="S68" s="879"/>
      <c r="T68" s="879"/>
      <c r="U68" s="879"/>
      <c r="V68" s="879">
        <v>1779</v>
      </c>
      <c r="W68" s="879"/>
      <c r="X68" s="879"/>
      <c r="Y68" s="879"/>
      <c r="Z68" s="879"/>
      <c r="AA68" s="879">
        <f>Q68-V68</f>
        <v>217</v>
      </c>
      <c r="AB68" s="879"/>
      <c r="AC68" s="879"/>
      <c r="AD68" s="879"/>
      <c r="AE68" s="879"/>
      <c r="AF68" s="879">
        <v>217</v>
      </c>
      <c r="AG68" s="879"/>
      <c r="AH68" s="879"/>
      <c r="AI68" s="879"/>
      <c r="AJ68" s="879"/>
      <c r="AK68" s="879">
        <v>58</v>
      </c>
      <c r="AL68" s="879"/>
      <c r="AM68" s="879"/>
      <c r="AN68" s="879"/>
      <c r="AO68" s="879"/>
      <c r="AP68" s="879" t="s">
        <v>601</v>
      </c>
      <c r="AQ68" s="879"/>
      <c r="AR68" s="879"/>
      <c r="AS68" s="879"/>
      <c r="AT68" s="879"/>
      <c r="AU68" s="879" t="s">
        <v>601</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603</v>
      </c>
      <c r="C69" s="887"/>
      <c r="D69" s="887"/>
      <c r="E69" s="887"/>
      <c r="F69" s="887"/>
      <c r="G69" s="887"/>
      <c r="H69" s="887"/>
      <c r="I69" s="887"/>
      <c r="J69" s="887"/>
      <c r="K69" s="887"/>
      <c r="L69" s="887"/>
      <c r="M69" s="887"/>
      <c r="N69" s="887"/>
      <c r="O69" s="887"/>
      <c r="P69" s="888"/>
      <c r="Q69" s="889">
        <v>22</v>
      </c>
      <c r="R69" s="843"/>
      <c r="S69" s="843"/>
      <c r="T69" s="843"/>
      <c r="U69" s="843"/>
      <c r="V69" s="843">
        <v>18</v>
      </c>
      <c r="W69" s="843"/>
      <c r="X69" s="843"/>
      <c r="Y69" s="843"/>
      <c r="Z69" s="843"/>
      <c r="AA69" s="843">
        <v>3</v>
      </c>
      <c r="AB69" s="843"/>
      <c r="AC69" s="843"/>
      <c r="AD69" s="843"/>
      <c r="AE69" s="843"/>
      <c r="AF69" s="843">
        <v>3</v>
      </c>
      <c r="AG69" s="843"/>
      <c r="AH69" s="843"/>
      <c r="AI69" s="843"/>
      <c r="AJ69" s="843"/>
      <c r="AK69" s="843" t="s">
        <v>601</v>
      </c>
      <c r="AL69" s="843"/>
      <c r="AM69" s="843"/>
      <c r="AN69" s="843"/>
      <c r="AO69" s="843"/>
      <c r="AP69" s="843" t="s">
        <v>601</v>
      </c>
      <c r="AQ69" s="843"/>
      <c r="AR69" s="843"/>
      <c r="AS69" s="843"/>
      <c r="AT69" s="843"/>
      <c r="AU69" s="843" t="s">
        <v>601</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604</v>
      </c>
      <c r="C70" s="887"/>
      <c r="D70" s="887"/>
      <c r="E70" s="887"/>
      <c r="F70" s="887"/>
      <c r="G70" s="887"/>
      <c r="H70" s="887"/>
      <c r="I70" s="887"/>
      <c r="J70" s="887"/>
      <c r="K70" s="887"/>
      <c r="L70" s="887"/>
      <c r="M70" s="887"/>
      <c r="N70" s="887"/>
      <c r="O70" s="887"/>
      <c r="P70" s="888"/>
      <c r="Q70" s="889">
        <v>112</v>
      </c>
      <c r="R70" s="843"/>
      <c r="S70" s="843"/>
      <c r="T70" s="843"/>
      <c r="U70" s="843"/>
      <c r="V70" s="843">
        <v>107</v>
      </c>
      <c r="W70" s="843"/>
      <c r="X70" s="843"/>
      <c r="Y70" s="843"/>
      <c r="Z70" s="843"/>
      <c r="AA70" s="843">
        <f t="shared" ref="AA70" si="0">Q70-V70</f>
        <v>5</v>
      </c>
      <c r="AB70" s="843"/>
      <c r="AC70" s="843"/>
      <c r="AD70" s="843"/>
      <c r="AE70" s="843"/>
      <c r="AF70" s="843">
        <v>5</v>
      </c>
      <c r="AG70" s="843"/>
      <c r="AH70" s="843"/>
      <c r="AI70" s="843"/>
      <c r="AJ70" s="843"/>
      <c r="AK70" s="843">
        <v>6</v>
      </c>
      <c r="AL70" s="843"/>
      <c r="AM70" s="843"/>
      <c r="AN70" s="843"/>
      <c r="AO70" s="843"/>
      <c r="AP70" s="843" t="s">
        <v>601</v>
      </c>
      <c r="AQ70" s="843"/>
      <c r="AR70" s="843"/>
      <c r="AS70" s="843"/>
      <c r="AT70" s="843"/>
      <c r="AU70" s="843" t="s">
        <v>601</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605</v>
      </c>
      <c r="C71" s="887"/>
      <c r="D71" s="887"/>
      <c r="E71" s="887"/>
      <c r="F71" s="887"/>
      <c r="G71" s="887"/>
      <c r="H71" s="887"/>
      <c r="I71" s="887"/>
      <c r="J71" s="887"/>
      <c r="K71" s="887"/>
      <c r="L71" s="887"/>
      <c r="M71" s="887"/>
      <c r="N71" s="887"/>
      <c r="O71" s="887"/>
      <c r="P71" s="888"/>
      <c r="Q71" s="889">
        <v>165450</v>
      </c>
      <c r="R71" s="843"/>
      <c r="S71" s="843"/>
      <c r="T71" s="843"/>
      <c r="U71" s="843"/>
      <c r="V71" s="843">
        <v>160836</v>
      </c>
      <c r="W71" s="843"/>
      <c r="X71" s="843"/>
      <c r="Y71" s="843"/>
      <c r="Z71" s="843"/>
      <c r="AA71" s="843">
        <f>Q71-V71</f>
        <v>4614</v>
      </c>
      <c r="AB71" s="843"/>
      <c r="AC71" s="843"/>
      <c r="AD71" s="843"/>
      <c r="AE71" s="843"/>
      <c r="AF71" s="843">
        <v>4614</v>
      </c>
      <c r="AG71" s="843"/>
      <c r="AH71" s="843"/>
      <c r="AI71" s="843"/>
      <c r="AJ71" s="843"/>
      <c r="AK71" s="843">
        <v>1067</v>
      </c>
      <c r="AL71" s="843"/>
      <c r="AM71" s="843"/>
      <c r="AN71" s="843"/>
      <c r="AO71" s="843"/>
      <c r="AP71" s="843" t="s">
        <v>601</v>
      </c>
      <c r="AQ71" s="843"/>
      <c r="AR71" s="843"/>
      <c r="AS71" s="843"/>
      <c r="AT71" s="843"/>
      <c r="AU71" s="843" t="s">
        <v>601</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606</v>
      </c>
      <c r="C72" s="887"/>
      <c r="D72" s="887"/>
      <c r="E72" s="887"/>
      <c r="F72" s="887"/>
      <c r="G72" s="887"/>
      <c r="H72" s="887"/>
      <c r="I72" s="887"/>
      <c r="J72" s="887"/>
      <c r="K72" s="887"/>
      <c r="L72" s="887"/>
      <c r="M72" s="887"/>
      <c r="N72" s="887"/>
      <c r="O72" s="887"/>
      <c r="P72" s="888"/>
      <c r="Q72" s="889">
        <v>322</v>
      </c>
      <c r="R72" s="843"/>
      <c r="S72" s="843"/>
      <c r="T72" s="843"/>
      <c r="U72" s="843"/>
      <c r="V72" s="843">
        <v>261</v>
      </c>
      <c r="W72" s="843"/>
      <c r="X72" s="843"/>
      <c r="Y72" s="843"/>
      <c r="Z72" s="843"/>
      <c r="AA72" s="843">
        <f>Q72-V72</f>
        <v>61</v>
      </c>
      <c r="AB72" s="843"/>
      <c r="AC72" s="843"/>
      <c r="AD72" s="843"/>
      <c r="AE72" s="843"/>
      <c r="AF72" s="843">
        <v>44</v>
      </c>
      <c r="AG72" s="843"/>
      <c r="AH72" s="843"/>
      <c r="AI72" s="843"/>
      <c r="AJ72" s="843"/>
      <c r="AK72" s="843">
        <v>49</v>
      </c>
      <c r="AL72" s="843"/>
      <c r="AM72" s="843"/>
      <c r="AN72" s="843"/>
      <c r="AO72" s="843"/>
      <c r="AP72" s="843" t="s">
        <v>601</v>
      </c>
      <c r="AQ72" s="843"/>
      <c r="AR72" s="843"/>
      <c r="AS72" s="843"/>
      <c r="AT72" s="843"/>
      <c r="AU72" s="843" t="s">
        <v>601</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398</v>
      </c>
      <c r="B88" s="802" t="s">
        <v>432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SUM(AF68:AJ72)</f>
        <v>4883</v>
      </c>
      <c r="AG88" s="857"/>
      <c r="AH88" s="857"/>
      <c r="AI88" s="857"/>
      <c r="AJ88" s="857"/>
      <c r="AK88" s="854"/>
      <c r="AL88" s="854"/>
      <c r="AM88" s="854"/>
      <c r="AN88" s="854"/>
      <c r="AO88" s="854"/>
      <c r="AP88" s="857" t="s">
        <v>601</v>
      </c>
      <c r="AQ88" s="857"/>
      <c r="AR88" s="857"/>
      <c r="AS88" s="857"/>
      <c r="AT88" s="857"/>
      <c r="AU88" s="857" t="s">
        <v>601</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802" t="s">
        <v>433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f>SUM(CR7:CV8)</f>
        <v>5</v>
      </c>
      <c r="CS102" s="865"/>
      <c r="CT102" s="865"/>
      <c r="CU102" s="865"/>
      <c r="CV102" s="904"/>
      <c r="CW102" s="903">
        <f t="shared" ref="CW102" si="1">SUM(CW7:DA8)</f>
        <v>1</v>
      </c>
      <c r="CX102" s="865"/>
      <c r="CY102" s="865"/>
      <c r="CZ102" s="865"/>
      <c r="DA102" s="904"/>
      <c r="DB102" s="903">
        <f t="shared" ref="DB102" si="2">SUM(DB7:DF8)</f>
        <v>30</v>
      </c>
      <c r="DC102" s="865"/>
      <c r="DD102" s="865"/>
      <c r="DE102" s="865"/>
      <c r="DF102" s="904"/>
      <c r="DG102" s="903" t="s">
        <v>601</v>
      </c>
      <c r="DH102" s="865"/>
      <c r="DI102" s="865"/>
      <c r="DJ102" s="865"/>
      <c r="DK102" s="904"/>
      <c r="DL102" s="903">
        <f t="shared" ref="DL102" si="3">SUM(DL7:DP8)</f>
        <v>15</v>
      </c>
      <c r="DM102" s="865"/>
      <c r="DN102" s="865"/>
      <c r="DO102" s="865"/>
      <c r="DP102" s="904"/>
      <c r="DQ102" s="903">
        <f t="shared" ref="DQ102" si="4">SUM(DQ7:DU8)</f>
        <v>3</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440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441</v>
      </c>
      <c r="AB109" s="906"/>
      <c r="AC109" s="906"/>
      <c r="AD109" s="906"/>
      <c r="AE109" s="907"/>
      <c r="AF109" s="905" t="s">
        <v>442</v>
      </c>
      <c r="AG109" s="906"/>
      <c r="AH109" s="906"/>
      <c r="AI109" s="906"/>
      <c r="AJ109" s="907"/>
      <c r="AK109" s="905" t="s">
        <v>314</v>
      </c>
      <c r="AL109" s="906"/>
      <c r="AM109" s="906"/>
      <c r="AN109" s="906"/>
      <c r="AO109" s="907"/>
      <c r="AP109" s="905" t="s">
        <v>443</v>
      </c>
      <c r="AQ109" s="906"/>
      <c r="AR109" s="906"/>
      <c r="AS109" s="906"/>
      <c r="AT109" s="908"/>
      <c r="AU109" s="925" t="s">
        <v>440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441</v>
      </c>
      <c r="BR109" s="906"/>
      <c r="BS109" s="906"/>
      <c r="BT109" s="906"/>
      <c r="BU109" s="907"/>
      <c r="BV109" s="905" t="s">
        <v>442</v>
      </c>
      <c r="BW109" s="906"/>
      <c r="BX109" s="906"/>
      <c r="BY109" s="906"/>
      <c r="BZ109" s="907"/>
      <c r="CA109" s="905" t="s">
        <v>314</v>
      </c>
      <c r="CB109" s="906"/>
      <c r="CC109" s="906"/>
      <c r="CD109" s="906"/>
      <c r="CE109" s="907"/>
      <c r="CF109" s="926" t="s">
        <v>443</v>
      </c>
      <c r="CG109" s="926"/>
      <c r="CH109" s="926"/>
      <c r="CI109" s="926"/>
      <c r="CJ109" s="926"/>
      <c r="CK109" s="905" t="s">
        <v>444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441</v>
      </c>
      <c r="DH109" s="906"/>
      <c r="DI109" s="906"/>
      <c r="DJ109" s="906"/>
      <c r="DK109" s="907"/>
      <c r="DL109" s="905" t="s">
        <v>442</v>
      </c>
      <c r="DM109" s="906"/>
      <c r="DN109" s="906"/>
      <c r="DO109" s="906"/>
      <c r="DP109" s="907"/>
      <c r="DQ109" s="905" t="s">
        <v>314</v>
      </c>
      <c r="DR109" s="906"/>
      <c r="DS109" s="906"/>
      <c r="DT109" s="906"/>
      <c r="DU109" s="907"/>
      <c r="DV109" s="905" t="s">
        <v>443</v>
      </c>
      <c r="DW109" s="906"/>
      <c r="DX109" s="906"/>
      <c r="DY109" s="906"/>
      <c r="DZ109" s="908"/>
    </row>
    <row r="110" spans="1:131" s="224" customFormat="1" ht="26.25" customHeight="1" x14ac:dyDescent="0.2">
      <c r="A110" s="909" t="s">
        <v>445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917041</v>
      </c>
      <c r="AB110" s="913"/>
      <c r="AC110" s="913"/>
      <c r="AD110" s="913"/>
      <c r="AE110" s="914"/>
      <c r="AF110" s="915">
        <v>892516</v>
      </c>
      <c r="AG110" s="913"/>
      <c r="AH110" s="913"/>
      <c r="AI110" s="913"/>
      <c r="AJ110" s="914"/>
      <c r="AK110" s="915">
        <v>908518</v>
      </c>
      <c r="AL110" s="913"/>
      <c r="AM110" s="913"/>
      <c r="AN110" s="913"/>
      <c r="AO110" s="914"/>
      <c r="AP110" s="916">
        <v>15.1</v>
      </c>
      <c r="AQ110" s="917"/>
      <c r="AR110" s="917"/>
      <c r="AS110" s="917"/>
      <c r="AT110" s="918"/>
      <c r="AU110" s="919" t="s">
        <v>75</v>
      </c>
      <c r="AV110" s="920"/>
      <c r="AW110" s="920"/>
      <c r="AX110" s="920"/>
      <c r="AY110" s="920"/>
      <c r="AZ110" s="942" t="s">
        <v>446</v>
      </c>
      <c r="BA110" s="910"/>
      <c r="BB110" s="910"/>
      <c r="BC110" s="910"/>
      <c r="BD110" s="910"/>
      <c r="BE110" s="910"/>
      <c r="BF110" s="910"/>
      <c r="BG110" s="910"/>
      <c r="BH110" s="910"/>
      <c r="BI110" s="910"/>
      <c r="BJ110" s="910"/>
      <c r="BK110" s="910"/>
      <c r="BL110" s="910"/>
      <c r="BM110" s="910"/>
      <c r="BN110" s="910"/>
      <c r="BO110" s="910"/>
      <c r="BP110" s="911"/>
      <c r="BQ110" s="943">
        <v>11277742</v>
      </c>
      <c r="BR110" s="944"/>
      <c r="BS110" s="944"/>
      <c r="BT110" s="944"/>
      <c r="BU110" s="944"/>
      <c r="BV110" s="944">
        <v>11500055</v>
      </c>
      <c r="BW110" s="944"/>
      <c r="BX110" s="944"/>
      <c r="BY110" s="944"/>
      <c r="BZ110" s="944"/>
      <c r="CA110" s="944">
        <v>11432377</v>
      </c>
      <c r="CB110" s="944"/>
      <c r="CC110" s="944"/>
      <c r="CD110" s="944"/>
      <c r="CE110" s="944"/>
      <c r="CF110" s="957">
        <v>189.5</v>
      </c>
      <c r="CG110" s="958"/>
      <c r="CH110" s="958"/>
      <c r="CI110" s="958"/>
      <c r="CJ110" s="958"/>
      <c r="CK110" s="959" t="s">
        <v>447</v>
      </c>
      <c r="CL110" s="960"/>
      <c r="CM110" s="942" t="s">
        <v>448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449</v>
      </c>
      <c r="DH110" s="944"/>
      <c r="DI110" s="944"/>
      <c r="DJ110" s="944"/>
      <c r="DK110" s="944"/>
      <c r="DL110" s="944" t="s">
        <v>449</v>
      </c>
      <c r="DM110" s="944"/>
      <c r="DN110" s="944"/>
      <c r="DO110" s="944"/>
      <c r="DP110" s="944"/>
      <c r="DQ110" s="944" t="s">
        <v>449</v>
      </c>
      <c r="DR110" s="944"/>
      <c r="DS110" s="944"/>
      <c r="DT110" s="944"/>
      <c r="DU110" s="944"/>
      <c r="DV110" s="945" t="s">
        <v>449</v>
      </c>
      <c r="DW110" s="945"/>
      <c r="DX110" s="945"/>
      <c r="DY110" s="945"/>
      <c r="DZ110" s="946"/>
    </row>
    <row r="111" spans="1:131" s="224" customFormat="1" ht="26.25" customHeight="1" x14ac:dyDescent="0.2">
      <c r="A111" s="947" t="s">
        <v>450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451</v>
      </c>
      <c r="AB111" s="951"/>
      <c r="AC111" s="951"/>
      <c r="AD111" s="951"/>
      <c r="AE111" s="952"/>
      <c r="AF111" s="953" t="s">
        <v>451</v>
      </c>
      <c r="AG111" s="951"/>
      <c r="AH111" s="951"/>
      <c r="AI111" s="951"/>
      <c r="AJ111" s="952"/>
      <c r="AK111" s="953" t="s">
        <v>452</v>
      </c>
      <c r="AL111" s="951"/>
      <c r="AM111" s="951"/>
      <c r="AN111" s="951"/>
      <c r="AO111" s="952"/>
      <c r="AP111" s="954" t="s">
        <v>451</v>
      </c>
      <c r="AQ111" s="955"/>
      <c r="AR111" s="955"/>
      <c r="AS111" s="955"/>
      <c r="AT111" s="956"/>
      <c r="AU111" s="921"/>
      <c r="AV111" s="922"/>
      <c r="AW111" s="922"/>
      <c r="AX111" s="922"/>
      <c r="AY111" s="922"/>
      <c r="AZ111" s="935" t="s">
        <v>453</v>
      </c>
      <c r="BA111" s="936"/>
      <c r="BB111" s="936"/>
      <c r="BC111" s="936"/>
      <c r="BD111" s="936"/>
      <c r="BE111" s="936"/>
      <c r="BF111" s="936"/>
      <c r="BG111" s="936"/>
      <c r="BH111" s="936"/>
      <c r="BI111" s="936"/>
      <c r="BJ111" s="936"/>
      <c r="BK111" s="936"/>
      <c r="BL111" s="936"/>
      <c r="BM111" s="936"/>
      <c r="BN111" s="936"/>
      <c r="BO111" s="936"/>
      <c r="BP111" s="937"/>
      <c r="BQ111" s="938" t="s">
        <v>451</v>
      </c>
      <c r="BR111" s="939"/>
      <c r="BS111" s="939"/>
      <c r="BT111" s="939"/>
      <c r="BU111" s="939"/>
      <c r="BV111" s="939" t="s">
        <v>180</v>
      </c>
      <c r="BW111" s="939"/>
      <c r="BX111" s="939"/>
      <c r="BY111" s="939"/>
      <c r="BZ111" s="939"/>
      <c r="CA111" s="939">
        <v>15304</v>
      </c>
      <c r="CB111" s="939"/>
      <c r="CC111" s="939"/>
      <c r="CD111" s="939"/>
      <c r="CE111" s="939"/>
      <c r="CF111" s="933">
        <v>0.3</v>
      </c>
      <c r="CG111" s="934"/>
      <c r="CH111" s="934"/>
      <c r="CI111" s="934"/>
      <c r="CJ111" s="934"/>
      <c r="CK111" s="961"/>
      <c r="CL111" s="962"/>
      <c r="CM111" s="935" t="s">
        <v>454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180</v>
      </c>
      <c r="DH111" s="939"/>
      <c r="DI111" s="939"/>
      <c r="DJ111" s="939"/>
      <c r="DK111" s="939"/>
      <c r="DL111" s="939" t="s">
        <v>180</v>
      </c>
      <c r="DM111" s="939"/>
      <c r="DN111" s="939"/>
      <c r="DO111" s="939"/>
      <c r="DP111" s="939"/>
      <c r="DQ111" s="939" t="s">
        <v>180</v>
      </c>
      <c r="DR111" s="939"/>
      <c r="DS111" s="939"/>
      <c r="DT111" s="939"/>
      <c r="DU111" s="939"/>
      <c r="DV111" s="940" t="s">
        <v>180</v>
      </c>
      <c r="DW111" s="940"/>
      <c r="DX111" s="940"/>
      <c r="DY111" s="940"/>
      <c r="DZ111" s="941"/>
    </row>
    <row r="112" spans="1:131" s="224" customFormat="1" ht="26.25" customHeight="1" x14ac:dyDescent="0.2">
      <c r="A112" s="965" t="s">
        <v>455</v>
      </c>
      <c r="B112" s="966"/>
      <c r="C112" s="936" t="s">
        <v>456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452</v>
      </c>
      <c r="AB112" s="972"/>
      <c r="AC112" s="972"/>
      <c r="AD112" s="972"/>
      <c r="AE112" s="973"/>
      <c r="AF112" s="974" t="s">
        <v>452</v>
      </c>
      <c r="AG112" s="972"/>
      <c r="AH112" s="972"/>
      <c r="AI112" s="972"/>
      <c r="AJ112" s="973"/>
      <c r="AK112" s="974" t="s">
        <v>452</v>
      </c>
      <c r="AL112" s="972"/>
      <c r="AM112" s="972"/>
      <c r="AN112" s="972"/>
      <c r="AO112" s="973"/>
      <c r="AP112" s="975" t="s">
        <v>180</v>
      </c>
      <c r="AQ112" s="976"/>
      <c r="AR112" s="976"/>
      <c r="AS112" s="976"/>
      <c r="AT112" s="977"/>
      <c r="AU112" s="921"/>
      <c r="AV112" s="922"/>
      <c r="AW112" s="922"/>
      <c r="AX112" s="922"/>
      <c r="AY112" s="922"/>
      <c r="AZ112" s="935" t="s">
        <v>457</v>
      </c>
      <c r="BA112" s="936"/>
      <c r="BB112" s="936"/>
      <c r="BC112" s="936"/>
      <c r="BD112" s="936"/>
      <c r="BE112" s="936"/>
      <c r="BF112" s="936"/>
      <c r="BG112" s="936"/>
      <c r="BH112" s="936"/>
      <c r="BI112" s="936"/>
      <c r="BJ112" s="936"/>
      <c r="BK112" s="936"/>
      <c r="BL112" s="936"/>
      <c r="BM112" s="936"/>
      <c r="BN112" s="936"/>
      <c r="BO112" s="936"/>
      <c r="BP112" s="937"/>
      <c r="BQ112" s="938">
        <v>3135057</v>
      </c>
      <c r="BR112" s="939"/>
      <c r="BS112" s="939"/>
      <c r="BT112" s="939"/>
      <c r="BU112" s="939"/>
      <c r="BV112" s="939">
        <v>3076580</v>
      </c>
      <c r="BW112" s="939"/>
      <c r="BX112" s="939"/>
      <c r="BY112" s="939"/>
      <c r="BZ112" s="939"/>
      <c r="CA112" s="939">
        <v>2139990</v>
      </c>
      <c r="CB112" s="939"/>
      <c r="CC112" s="939"/>
      <c r="CD112" s="939"/>
      <c r="CE112" s="939"/>
      <c r="CF112" s="933">
        <v>35.5</v>
      </c>
      <c r="CG112" s="934"/>
      <c r="CH112" s="934"/>
      <c r="CI112" s="934"/>
      <c r="CJ112" s="934"/>
      <c r="CK112" s="961"/>
      <c r="CL112" s="962"/>
      <c r="CM112" s="935" t="s">
        <v>458</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180</v>
      </c>
      <c r="DH112" s="939"/>
      <c r="DI112" s="939"/>
      <c r="DJ112" s="939"/>
      <c r="DK112" s="939"/>
      <c r="DL112" s="939" t="s">
        <v>180</v>
      </c>
      <c r="DM112" s="939"/>
      <c r="DN112" s="939"/>
      <c r="DO112" s="939"/>
      <c r="DP112" s="939"/>
      <c r="DQ112" s="939" t="s">
        <v>180</v>
      </c>
      <c r="DR112" s="939"/>
      <c r="DS112" s="939"/>
      <c r="DT112" s="939"/>
      <c r="DU112" s="939"/>
      <c r="DV112" s="940" t="s">
        <v>180</v>
      </c>
      <c r="DW112" s="940"/>
      <c r="DX112" s="940"/>
      <c r="DY112" s="940"/>
      <c r="DZ112" s="941"/>
    </row>
    <row r="113" spans="1:130" s="224" customFormat="1" ht="26.25" customHeight="1" x14ac:dyDescent="0.2">
      <c r="A113" s="967"/>
      <c r="B113" s="968"/>
      <c r="C113" s="936" t="s">
        <v>459</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276538</v>
      </c>
      <c r="AB113" s="951"/>
      <c r="AC113" s="951"/>
      <c r="AD113" s="951"/>
      <c r="AE113" s="952"/>
      <c r="AF113" s="953">
        <v>332009</v>
      </c>
      <c r="AG113" s="951"/>
      <c r="AH113" s="951"/>
      <c r="AI113" s="951"/>
      <c r="AJ113" s="952"/>
      <c r="AK113" s="953">
        <v>375959</v>
      </c>
      <c r="AL113" s="951"/>
      <c r="AM113" s="951"/>
      <c r="AN113" s="951"/>
      <c r="AO113" s="952"/>
      <c r="AP113" s="954">
        <v>6.2</v>
      </c>
      <c r="AQ113" s="955"/>
      <c r="AR113" s="955"/>
      <c r="AS113" s="955"/>
      <c r="AT113" s="956"/>
      <c r="AU113" s="921"/>
      <c r="AV113" s="922"/>
      <c r="AW113" s="922"/>
      <c r="AX113" s="922"/>
      <c r="AY113" s="922"/>
      <c r="AZ113" s="935" t="s">
        <v>460</v>
      </c>
      <c r="BA113" s="936"/>
      <c r="BB113" s="936"/>
      <c r="BC113" s="936"/>
      <c r="BD113" s="936"/>
      <c r="BE113" s="936"/>
      <c r="BF113" s="936"/>
      <c r="BG113" s="936"/>
      <c r="BH113" s="936"/>
      <c r="BI113" s="936"/>
      <c r="BJ113" s="936"/>
      <c r="BK113" s="936"/>
      <c r="BL113" s="936"/>
      <c r="BM113" s="936"/>
      <c r="BN113" s="936"/>
      <c r="BO113" s="936"/>
      <c r="BP113" s="937"/>
      <c r="BQ113" s="938" t="s">
        <v>452</v>
      </c>
      <c r="BR113" s="939"/>
      <c r="BS113" s="939"/>
      <c r="BT113" s="939"/>
      <c r="BU113" s="939"/>
      <c r="BV113" s="939" t="s">
        <v>452</v>
      </c>
      <c r="BW113" s="939"/>
      <c r="BX113" s="939"/>
      <c r="BY113" s="939"/>
      <c r="BZ113" s="939"/>
      <c r="CA113" s="939" t="s">
        <v>180</v>
      </c>
      <c r="CB113" s="939"/>
      <c r="CC113" s="939"/>
      <c r="CD113" s="939"/>
      <c r="CE113" s="939"/>
      <c r="CF113" s="933" t="s">
        <v>180</v>
      </c>
      <c r="CG113" s="934"/>
      <c r="CH113" s="934"/>
      <c r="CI113" s="934"/>
      <c r="CJ113" s="934"/>
      <c r="CK113" s="961"/>
      <c r="CL113" s="962"/>
      <c r="CM113" s="935" t="s">
        <v>461</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180</v>
      </c>
      <c r="DH113" s="972"/>
      <c r="DI113" s="972"/>
      <c r="DJ113" s="972"/>
      <c r="DK113" s="973"/>
      <c r="DL113" s="974" t="s">
        <v>180</v>
      </c>
      <c r="DM113" s="972"/>
      <c r="DN113" s="972"/>
      <c r="DO113" s="972"/>
      <c r="DP113" s="973"/>
      <c r="DQ113" s="974" t="s">
        <v>180</v>
      </c>
      <c r="DR113" s="972"/>
      <c r="DS113" s="972"/>
      <c r="DT113" s="972"/>
      <c r="DU113" s="973"/>
      <c r="DV113" s="975" t="s">
        <v>452</v>
      </c>
      <c r="DW113" s="976"/>
      <c r="DX113" s="976"/>
      <c r="DY113" s="976"/>
      <c r="DZ113" s="977"/>
    </row>
    <row r="114" spans="1:130" s="224" customFormat="1" ht="26.25" customHeight="1" x14ac:dyDescent="0.2">
      <c r="A114" s="967"/>
      <c r="B114" s="968"/>
      <c r="C114" s="936" t="s">
        <v>462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180</v>
      </c>
      <c r="AB114" s="972"/>
      <c r="AC114" s="972"/>
      <c r="AD114" s="972"/>
      <c r="AE114" s="973"/>
      <c r="AF114" s="974" t="s">
        <v>180</v>
      </c>
      <c r="AG114" s="972"/>
      <c r="AH114" s="972"/>
      <c r="AI114" s="972"/>
      <c r="AJ114" s="973"/>
      <c r="AK114" s="974" t="s">
        <v>180</v>
      </c>
      <c r="AL114" s="972"/>
      <c r="AM114" s="972"/>
      <c r="AN114" s="972"/>
      <c r="AO114" s="973"/>
      <c r="AP114" s="975" t="s">
        <v>180</v>
      </c>
      <c r="AQ114" s="976"/>
      <c r="AR114" s="976"/>
      <c r="AS114" s="976"/>
      <c r="AT114" s="977"/>
      <c r="AU114" s="921"/>
      <c r="AV114" s="922"/>
      <c r="AW114" s="922"/>
      <c r="AX114" s="922"/>
      <c r="AY114" s="922"/>
      <c r="AZ114" s="935" t="s">
        <v>463</v>
      </c>
      <c r="BA114" s="936"/>
      <c r="BB114" s="936"/>
      <c r="BC114" s="936"/>
      <c r="BD114" s="936"/>
      <c r="BE114" s="936"/>
      <c r="BF114" s="936"/>
      <c r="BG114" s="936"/>
      <c r="BH114" s="936"/>
      <c r="BI114" s="936"/>
      <c r="BJ114" s="936"/>
      <c r="BK114" s="936"/>
      <c r="BL114" s="936"/>
      <c r="BM114" s="936"/>
      <c r="BN114" s="936"/>
      <c r="BO114" s="936"/>
      <c r="BP114" s="937"/>
      <c r="BQ114" s="938">
        <v>1664615</v>
      </c>
      <c r="BR114" s="939"/>
      <c r="BS114" s="939"/>
      <c r="BT114" s="939"/>
      <c r="BU114" s="939"/>
      <c r="BV114" s="939">
        <v>1690042</v>
      </c>
      <c r="BW114" s="939"/>
      <c r="BX114" s="939"/>
      <c r="BY114" s="939"/>
      <c r="BZ114" s="939"/>
      <c r="CA114" s="939">
        <v>1702956</v>
      </c>
      <c r="CB114" s="939"/>
      <c r="CC114" s="939"/>
      <c r="CD114" s="939"/>
      <c r="CE114" s="939"/>
      <c r="CF114" s="933">
        <v>28.2</v>
      </c>
      <c r="CG114" s="934"/>
      <c r="CH114" s="934"/>
      <c r="CI114" s="934"/>
      <c r="CJ114" s="934"/>
      <c r="CK114" s="961"/>
      <c r="CL114" s="962"/>
      <c r="CM114" s="935" t="s">
        <v>464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180</v>
      </c>
      <c r="DH114" s="972"/>
      <c r="DI114" s="972"/>
      <c r="DJ114" s="972"/>
      <c r="DK114" s="973"/>
      <c r="DL114" s="974" t="s">
        <v>180</v>
      </c>
      <c r="DM114" s="972"/>
      <c r="DN114" s="972"/>
      <c r="DO114" s="972"/>
      <c r="DP114" s="973"/>
      <c r="DQ114" s="974" t="s">
        <v>180</v>
      </c>
      <c r="DR114" s="972"/>
      <c r="DS114" s="972"/>
      <c r="DT114" s="972"/>
      <c r="DU114" s="973"/>
      <c r="DV114" s="975" t="s">
        <v>180</v>
      </c>
      <c r="DW114" s="976"/>
      <c r="DX114" s="976"/>
      <c r="DY114" s="976"/>
      <c r="DZ114" s="977"/>
    </row>
    <row r="115" spans="1:130" s="224" customFormat="1" ht="26.25" customHeight="1" x14ac:dyDescent="0.2">
      <c r="A115" s="967"/>
      <c r="B115" s="968"/>
      <c r="C115" s="936" t="s">
        <v>465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180</v>
      </c>
      <c r="AB115" s="951"/>
      <c r="AC115" s="951"/>
      <c r="AD115" s="951"/>
      <c r="AE115" s="952"/>
      <c r="AF115" s="953" t="s">
        <v>180</v>
      </c>
      <c r="AG115" s="951"/>
      <c r="AH115" s="951"/>
      <c r="AI115" s="951"/>
      <c r="AJ115" s="952"/>
      <c r="AK115" s="953" t="s">
        <v>452</v>
      </c>
      <c r="AL115" s="951"/>
      <c r="AM115" s="951"/>
      <c r="AN115" s="951"/>
      <c r="AO115" s="952"/>
      <c r="AP115" s="954" t="s">
        <v>452</v>
      </c>
      <c r="AQ115" s="955"/>
      <c r="AR115" s="955"/>
      <c r="AS115" s="955"/>
      <c r="AT115" s="956"/>
      <c r="AU115" s="921"/>
      <c r="AV115" s="922"/>
      <c r="AW115" s="922"/>
      <c r="AX115" s="922"/>
      <c r="AY115" s="922"/>
      <c r="AZ115" s="935" t="s">
        <v>466</v>
      </c>
      <c r="BA115" s="936"/>
      <c r="BB115" s="936"/>
      <c r="BC115" s="936"/>
      <c r="BD115" s="936"/>
      <c r="BE115" s="936"/>
      <c r="BF115" s="936"/>
      <c r="BG115" s="936"/>
      <c r="BH115" s="936"/>
      <c r="BI115" s="936"/>
      <c r="BJ115" s="936"/>
      <c r="BK115" s="936"/>
      <c r="BL115" s="936"/>
      <c r="BM115" s="936"/>
      <c r="BN115" s="936"/>
      <c r="BO115" s="936"/>
      <c r="BP115" s="937"/>
      <c r="BQ115" s="938">
        <v>3000</v>
      </c>
      <c r="BR115" s="939"/>
      <c r="BS115" s="939"/>
      <c r="BT115" s="939"/>
      <c r="BU115" s="939"/>
      <c r="BV115" s="939">
        <v>3000</v>
      </c>
      <c r="BW115" s="939"/>
      <c r="BX115" s="939"/>
      <c r="BY115" s="939"/>
      <c r="BZ115" s="939"/>
      <c r="CA115" s="939">
        <v>3000</v>
      </c>
      <c r="CB115" s="939"/>
      <c r="CC115" s="939"/>
      <c r="CD115" s="939"/>
      <c r="CE115" s="939"/>
      <c r="CF115" s="933">
        <v>0</v>
      </c>
      <c r="CG115" s="934"/>
      <c r="CH115" s="934"/>
      <c r="CI115" s="934"/>
      <c r="CJ115" s="934"/>
      <c r="CK115" s="961"/>
      <c r="CL115" s="962"/>
      <c r="CM115" s="935" t="s">
        <v>467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452</v>
      </c>
      <c r="DH115" s="972"/>
      <c r="DI115" s="972"/>
      <c r="DJ115" s="972"/>
      <c r="DK115" s="973"/>
      <c r="DL115" s="974" t="s">
        <v>452</v>
      </c>
      <c r="DM115" s="972"/>
      <c r="DN115" s="972"/>
      <c r="DO115" s="972"/>
      <c r="DP115" s="973"/>
      <c r="DQ115" s="974">
        <v>15304</v>
      </c>
      <c r="DR115" s="972"/>
      <c r="DS115" s="972"/>
      <c r="DT115" s="972"/>
      <c r="DU115" s="973"/>
      <c r="DV115" s="975">
        <v>0.3</v>
      </c>
      <c r="DW115" s="976"/>
      <c r="DX115" s="976"/>
      <c r="DY115" s="976"/>
      <c r="DZ115" s="977"/>
    </row>
    <row r="116" spans="1:130" s="224" customFormat="1" ht="26.25" customHeight="1" x14ac:dyDescent="0.2">
      <c r="A116" s="969"/>
      <c r="B116" s="970"/>
      <c r="C116" s="978" t="s">
        <v>468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180</v>
      </c>
      <c r="AB116" s="972"/>
      <c r="AC116" s="972"/>
      <c r="AD116" s="972"/>
      <c r="AE116" s="973"/>
      <c r="AF116" s="974" t="s">
        <v>180</v>
      </c>
      <c r="AG116" s="972"/>
      <c r="AH116" s="972"/>
      <c r="AI116" s="972"/>
      <c r="AJ116" s="973"/>
      <c r="AK116" s="974" t="s">
        <v>180</v>
      </c>
      <c r="AL116" s="972"/>
      <c r="AM116" s="972"/>
      <c r="AN116" s="972"/>
      <c r="AO116" s="973"/>
      <c r="AP116" s="975" t="s">
        <v>452</v>
      </c>
      <c r="AQ116" s="976"/>
      <c r="AR116" s="976"/>
      <c r="AS116" s="976"/>
      <c r="AT116" s="977"/>
      <c r="AU116" s="921"/>
      <c r="AV116" s="922"/>
      <c r="AW116" s="922"/>
      <c r="AX116" s="922"/>
      <c r="AY116" s="922"/>
      <c r="AZ116" s="980" t="s">
        <v>469</v>
      </c>
      <c r="BA116" s="981"/>
      <c r="BB116" s="981"/>
      <c r="BC116" s="981"/>
      <c r="BD116" s="981"/>
      <c r="BE116" s="981"/>
      <c r="BF116" s="981"/>
      <c r="BG116" s="981"/>
      <c r="BH116" s="981"/>
      <c r="BI116" s="981"/>
      <c r="BJ116" s="981"/>
      <c r="BK116" s="981"/>
      <c r="BL116" s="981"/>
      <c r="BM116" s="981"/>
      <c r="BN116" s="981"/>
      <c r="BO116" s="981"/>
      <c r="BP116" s="982"/>
      <c r="BQ116" s="938" t="s">
        <v>180</v>
      </c>
      <c r="BR116" s="939"/>
      <c r="BS116" s="939"/>
      <c r="BT116" s="939"/>
      <c r="BU116" s="939"/>
      <c r="BV116" s="939" t="s">
        <v>180</v>
      </c>
      <c r="BW116" s="939"/>
      <c r="BX116" s="939"/>
      <c r="BY116" s="939"/>
      <c r="BZ116" s="939"/>
      <c r="CA116" s="939" t="s">
        <v>452</v>
      </c>
      <c r="CB116" s="939"/>
      <c r="CC116" s="939"/>
      <c r="CD116" s="939"/>
      <c r="CE116" s="939"/>
      <c r="CF116" s="933" t="s">
        <v>452</v>
      </c>
      <c r="CG116" s="934"/>
      <c r="CH116" s="934"/>
      <c r="CI116" s="934"/>
      <c r="CJ116" s="934"/>
      <c r="CK116" s="961"/>
      <c r="CL116" s="962"/>
      <c r="CM116" s="935" t="s">
        <v>470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180</v>
      </c>
      <c r="DH116" s="972"/>
      <c r="DI116" s="972"/>
      <c r="DJ116" s="972"/>
      <c r="DK116" s="973"/>
      <c r="DL116" s="974" t="s">
        <v>452</v>
      </c>
      <c r="DM116" s="972"/>
      <c r="DN116" s="972"/>
      <c r="DO116" s="972"/>
      <c r="DP116" s="973"/>
      <c r="DQ116" s="974" t="s">
        <v>452</v>
      </c>
      <c r="DR116" s="972"/>
      <c r="DS116" s="972"/>
      <c r="DT116" s="972"/>
      <c r="DU116" s="973"/>
      <c r="DV116" s="975" t="s">
        <v>451</v>
      </c>
      <c r="DW116" s="976"/>
      <c r="DX116" s="976"/>
      <c r="DY116" s="976"/>
      <c r="DZ116" s="977"/>
    </row>
    <row r="117" spans="1:130" s="224" customFormat="1" ht="26.25" customHeight="1" x14ac:dyDescent="0.2">
      <c r="A117" s="925" t="s">
        <v>193</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471</v>
      </c>
      <c r="Z117" s="907"/>
      <c r="AA117" s="991">
        <v>1193579</v>
      </c>
      <c r="AB117" s="992"/>
      <c r="AC117" s="992"/>
      <c r="AD117" s="992"/>
      <c r="AE117" s="993"/>
      <c r="AF117" s="994">
        <v>1224525</v>
      </c>
      <c r="AG117" s="992"/>
      <c r="AH117" s="992"/>
      <c r="AI117" s="992"/>
      <c r="AJ117" s="993"/>
      <c r="AK117" s="994">
        <v>1284477</v>
      </c>
      <c r="AL117" s="992"/>
      <c r="AM117" s="992"/>
      <c r="AN117" s="992"/>
      <c r="AO117" s="993"/>
      <c r="AP117" s="995"/>
      <c r="AQ117" s="996"/>
      <c r="AR117" s="996"/>
      <c r="AS117" s="996"/>
      <c r="AT117" s="997"/>
      <c r="AU117" s="921"/>
      <c r="AV117" s="922"/>
      <c r="AW117" s="922"/>
      <c r="AX117" s="922"/>
      <c r="AY117" s="922"/>
      <c r="AZ117" s="987" t="s">
        <v>472</v>
      </c>
      <c r="BA117" s="988"/>
      <c r="BB117" s="988"/>
      <c r="BC117" s="988"/>
      <c r="BD117" s="988"/>
      <c r="BE117" s="988"/>
      <c r="BF117" s="988"/>
      <c r="BG117" s="988"/>
      <c r="BH117" s="988"/>
      <c r="BI117" s="988"/>
      <c r="BJ117" s="988"/>
      <c r="BK117" s="988"/>
      <c r="BL117" s="988"/>
      <c r="BM117" s="988"/>
      <c r="BN117" s="988"/>
      <c r="BO117" s="988"/>
      <c r="BP117" s="989"/>
      <c r="BQ117" s="938">
        <v>214501</v>
      </c>
      <c r="BR117" s="939"/>
      <c r="BS117" s="939"/>
      <c r="BT117" s="939"/>
      <c r="BU117" s="939"/>
      <c r="BV117" s="939" t="s">
        <v>180</v>
      </c>
      <c r="BW117" s="939"/>
      <c r="BX117" s="939"/>
      <c r="BY117" s="939"/>
      <c r="BZ117" s="939"/>
      <c r="CA117" s="939" t="s">
        <v>180</v>
      </c>
      <c r="CB117" s="939"/>
      <c r="CC117" s="939"/>
      <c r="CD117" s="939"/>
      <c r="CE117" s="939"/>
      <c r="CF117" s="933" t="s">
        <v>180</v>
      </c>
      <c r="CG117" s="934"/>
      <c r="CH117" s="934"/>
      <c r="CI117" s="934"/>
      <c r="CJ117" s="934"/>
      <c r="CK117" s="961"/>
      <c r="CL117" s="962"/>
      <c r="CM117" s="935" t="s">
        <v>473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180</v>
      </c>
      <c r="DH117" s="972"/>
      <c r="DI117" s="972"/>
      <c r="DJ117" s="972"/>
      <c r="DK117" s="973"/>
      <c r="DL117" s="974" t="s">
        <v>180</v>
      </c>
      <c r="DM117" s="972"/>
      <c r="DN117" s="972"/>
      <c r="DO117" s="972"/>
      <c r="DP117" s="973"/>
      <c r="DQ117" s="974" t="s">
        <v>180</v>
      </c>
      <c r="DR117" s="972"/>
      <c r="DS117" s="972"/>
      <c r="DT117" s="972"/>
      <c r="DU117" s="973"/>
      <c r="DV117" s="975" t="s">
        <v>180</v>
      </c>
      <c r="DW117" s="976"/>
      <c r="DX117" s="976"/>
      <c r="DY117" s="976"/>
      <c r="DZ117" s="977"/>
    </row>
    <row r="118" spans="1:130" s="224" customFormat="1" ht="26.25" customHeight="1" x14ac:dyDescent="0.2">
      <c r="A118" s="925" t="s">
        <v>444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441</v>
      </c>
      <c r="AB118" s="906"/>
      <c r="AC118" s="906"/>
      <c r="AD118" s="906"/>
      <c r="AE118" s="907"/>
      <c r="AF118" s="905" t="s">
        <v>442</v>
      </c>
      <c r="AG118" s="906"/>
      <c r="AH118" s="906"/>
      <c r="AI118" s="906"/>
      <c r="AJ118" s="907"/>
      <c r="AK118" s="905" t="s">
        <v>314</v>
      </c>
      <c r="AL118" s="906"/>
      <c r="AM118" s="906"/>
      <c r="AN118" s="906"/>
      <c r="AO118" s="907"/>
      <c r="AP118" s="983" t="s">
        <v>443</v>
      </c>
      <c r="AQ118" s="984"/>
      <c r="AR118" s="984"/>
      <c r="AS118" s="984"/>
      <c r="AT118" s="985"/>
      <c r="AU118" s="921"/>
      <c r="AV118" s="922"/>
      <c r="AW118" s="922"/>
      <c r="AX118" s="922"/>
      <c r="AY118" s="922"/>
      <c r="AZ118" s="986" t="s">
        <v>474</v>
      </c>
      <c r="BA118" s="978"/>
      <c r="BB118" s="978"/>
      <c r="BC118" s="978"/>
      <c r="BD118" s="978"/>
      <c r="BE118" s="978"/>
      <c r="BF118" s="978"/>
      <c r="BG118" s="978"/>
      <c r="BH118" s="978"/>
      <c r="BI118" s="978"/>
      <c r="BJ118" s="978"/>
      <c r="BK118" s="978"/>
      <c r="BL118" s="978"/>
      <c r="BM118" s="978"/>
      <c r="BN118" s="978"/>
      <c r="BO118" s="978"/>
      <c r="BP118" s="979"/>
      <c r="BQ118" s="1012" t="s">
        <v>180</v>
      </c>
      <c r="BR118" s="1013"/>
      <c r="BS118" s="1013"/>
      <c r="BT118" s="1013"/>
      <c r="BU118" s="1013"/>
      <c r="BV118" s="1013" t="s">
        <v>180</v>
      </c>
      <c r="BW118" s="1013"/>
      <c r="BX118" s="1013"/>
      <c r="BY118" s="1013"/>
      <c r="BZ118" s="1013"/>
      <c r="CA118" s="1013" t="s">
        <v>180</v>
      </c>
      <c r="CB118" s="1013"/>
      <c r="CC118" s="1013"/>
      <c r="CD118" s="1013"/>
      <c r="CE118" s="1013"/>
      <c r="CF118" s="933" t="s">
        <v>180</v>
      </c>
      <c r="CG118" s="934"/>
      <c r="CH118" s="934"/>
      <c r="CI118" s="934"/>
      <c r="CJ118" s="934"/>
      <c r="CK118" s="961"/>
      <c r="CL118" s="962"/>
      <c r="CM118" s="935" t="s">
        <v>475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180</v>
      </c>
      <c r="DH118" s="972"/>
      <c r="DI118" s="972"/>
      <c r="DJ118" s="972"/>
      <c r="DK118" s="973"/>
      <c r="DL118" s="974" t="s">
        <v>180</v>
      </c>
      <c r="DM118" s="972"/>
      <c r="DN118" s="972"/>
      <c r="DO118" s="972"/>
      <c r="DP118" s="973"/>
      <c r="DQ118" s="974" t="s">
        <v>180</v>
      </c>
      <c r="DR118" s="972"/>
      <c r="DS118" s="972"/>
      <c r="DT118" s="972"/>
      <c r="DU118" s="973"/>
      <c r="DV118" s="975" t="s">
        <v>180</v>
      </c>
      <c r="DW118" s="976"/>
      <c r="DX118" s="976"/>
      <c r="DY118" s="976"/>
      <c r="DZ118" s="977"/>
    </row>
    <row r="119" spans="1:130" s="224" customFormat="1" ht="26.25" customHeight="1" x14ac:dyDescent="0.2">
      <c r="A119" s="1069" t="s">
        <v>447</v>
      </c>
      <c r="B119" s="960"/>
      <c r="C119" s="942" t="s">
        <v>448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180</v>
      </c>
      <c r="AB119" s="913"/>
      <c r="AC119" s="913"/>
      <c r="AD119" s="913"/>
      <c r="AE119" s="914"/>
      <c r="AF119" s="915" t="s">
        <v>180</v>
      </c>
      <c r="AG119" s="913"/>
      <c r="AH119" s="913"/>
      <c r="AI119" s="913"/>
      <c r="AJ119" s="914"/>
      <c r="AK119" s="915" t="s">
        <v>180</v>
      </c>
      <c r="AL119" s="913"/>
      <c r="AM119" s="913"/>
      <c r="AN119" s="913"/>
      <c r="AO119" s="914"/>
      <c r="AP119" s="916" t="s">
        <v>180</v>
      </c>
      <c r="AQ119" s="917"/>
      <c r="AR119" s="917"/>
      <c r="AS119" s="917"/>
      <c r="AT119" s="918"/>
      <c r="AU119" s="923"/>
      <c r="AV119" s="924"/>
      <c r="AW119" s="924"/>
      <c r="AX119" s="924"/>
      <c r="AY119" s="924"/>
      <c r="AZ119" s="247" t="s">
        <v>193</v>
      </c>
      <c r="BA119" s="247"/>
      <c r="BB119" s="247"/>
      <c r="BC119" s="247"/>
      <c r="BD119" s="247"/>
      <c r="BE119" s="247"/>
      <c r="BF119" s="247"/>
      <c r="BG119" s="247"/>
      <c r="BH119" s="247"/>
      <c r="BI119" s="247"/>
      <c r="BJ119" s="247"/>
      <c r="BK119" s="247"/>
      <c r="BL119" s="247"/>
      <c r="BM119" s="247"/>
      <c r="BN119" s="247"/>
      <c r="BO119" s="990" t="s">
        <v>476</v>
      </c>
      <c r="BP119" s="1018"/>
      <c r="BQ119" s="1012">
        <v>16294915</v>
      </c>
      <c r="BR119" s="1013"/>
      <c r="BS119" s="1013"/>
      <c r="BT119" s="1013"/>
      <c r="BU119" s="1013"/>
      <c r="BV119" s="1013">
        <v>16269677</v>
      </c>
      <c r="BW119" s="1013"/>
      <c r="BX119" s="1013"/>
      <c r="BY119" s="1013"/>
      <c r="BZ119" s="1013"/>
      <c r="CA119" s="1013">
        <v>15293627</v>
      </c>
      <c r="CB119" s="1013"/>
      <c r="CC119" s="1013"/>
      <c r="CD119" s="1013"/>
      <c r="CE119" s="1013"/>
      <c r="CF119" s="1014"/>
      <c r="CG119" s="1015"/>
      <c r="CH119" s="1015"/>
      <c r="CI119" s="1015"/>
      <c r="CJ119" s="1016"/>
      <c r="CK119" s="963"/>
      <c r="CL119" s="964"/>
      <c r="CM119" s="986" t="s">
        <v>477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180</v>
      </c>
      <c r="DH119" s="999"/>
      <c r="DI119" s="999"/>
      <c r="DJ119" s="999"/>
      <c r="DK119" s="1000"/>
      <c r="DL119" s="998" t="s">
        <v>180</v>
      </c>
      <c r="DM119" s="999"/>
      <c r="DN119" s="999"/>
      <c r="DO119" s="999"/>
      <c r="DP119" s="1000"/>
      <c r="DQ119" s="998" t="s">
        <v>452</v>
      </c>
      <c r="DR119" s="999"/>
      <c r="DS119" s="999"/>
      <c r="DT119" s="999"/>
      <c r="DU119" s="1000"/>
      <c r="DV119" s="1001" t="s">
        <v>180</v>
      </c>
      <c r="DW119" s="1002"/>
      <c r="DX119" s="1002"/>
      <c r="DY119" s="1002"/>
      <c r="DZ119" s="1003"/>
    </row>
    <row r="120" spans="1:130" s="224" customFormat="1" ht="26.25" customHeight="1" x14ac:dyDescent="0.2">
      <c r="A120" s="1070"/>
      <c r="B120" s="962"/>
      <c r="C120" s="935" t="s">
        <v>454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180</v>
      </c>
      <c r="AB120" s="972"/>
      <c r="AC120" s="972"/>
      <c r="AD120" s="972"/>
      <c r="AE120" s="973"/>
      <c r="AF120" s="974" t="s">
        <v>180</v>
      </c>
      <c r="AG120" s="972"/>
      <c r="AH120" s="972"/>
      <c r="AI120" s="972"/>
      <c r="AJ120" s="973"/>
      <c r="AK120" s="974" t="s">
        <v>180</v>
      </c>
      <c r="AL120" s="972"/>
      <c r="AM120" s="972"/>
      <c r="AN120" s="972"/>
      <c r="AO120" s="973"/>
      <c r="AP120" s="975" t="s">
        <v>180</v>
      </c>
      <c r="AQ120" s="976"/>
      <c r="AR120" s="976"/>
      <c r="AS120" s="976"/>
      <c r="AT120" s="977"/>
      <c r="AU120" s="1004" t="s">
        <v>478</v>
      </c>
      <c r="AV120" s="1005"/>
      <c r="AW120" s="1005"/>
      <c r="AX120" s="1005"/>
      <c r="AY120" s="1006"/>
      <c r="AZ120" s="942" t="s">
        <v>479</v>
      </c>
      <c r="BA120" s="910"/>
      <c r="BB120" s="910"/>
      <c r="BC120" s="910"/>
      <c r="BD120" s="910"/>
      <c r="BE120" s="910"/>
      <c r="BF120" s="910"/>
      <c r="BG120" s="910"/>
      <c r="BH120" s="910"/>
      <c r="BI120" s="910"/>
      <c r="BJ120" s="910"/>
      <c r="BK120" s="910"/>
      <c r="BL120" s="910"/>
      <c r="BM120" s="910"/>
      <c r="BN120" s="910"/>
      <c r="BO120" s="910"/>
      <c r="BP120" s="911"/>
      <c r="BQ120" s="943">
        <v>3525159</v>
      </c>
      <c r="BR120" s="944"/>
      <c r="BS120" s="944"/>
      <c r="BT120" s="944"/>
      <c r="BU120" s="944"/>
      <c r="BV120" s="944">
        <v>3929779</v>
      </c>
      <c r="BW120" s="944"/>
      <c r="BX120" s="944"/>
      <c r="BY120" s="944"/>
      <c r="BZ120" s="944"/>
      <c r="CA120" s="944">
        <v>3407824</v>
      </c>
      <c r="CB120" s="944"/>
      <c r="CC120" s="944"/>
      <c r="CD120" s="944"/>
      <c r="CE120" s="944"/>
      <c r="CF120" s="957">
        <v>56.5</v>
      </c>
      <c r="CG120" s="958"/>
      <c r="CH120" s="958"/>
      <c r="CI120" s="958"/>
      <c r="CJ120" s="958"/>
      <c r="CK120" s="1019" t="s">
        <v>480</v>
      </c>
      <c r="CL120" s="1020"/>
      <c r="CM120" s="1020"/>
      <c r="CN120" s="1020"/>
      <c r="CO120" s="1021"/>
      <c r="CP120" s="1027" t="s">
        <v>481</v>
      </c>
      <c r="CQ120" s="1028"/>
      <c r="CR120" s="1028"/>
      <c r="CS120" s="1028"/>
      <c r="CT120" s="1028"/>
      <c r="CU120" s="1028"/>
      <c r="CV120" s="1028"/>
      <c r="CW120" s="1028"/>
      <c r="CX120" s="1028"/>
      <c r="CY120" s="1028"/>
      <c r="CZ120" s="1028"/>
      <c r="DA120" s="1028"/>
      <c r="DB120" s="1028"/>
      <c r="DC120" s="1028"/>
      <c r="DD120" s="1028"/>
      <c r="DE120" s="1028"/>
      <c r="DF120" s="1029"/>
      <c r="DG120" s="943">
        <v>1347224</v>
      </c>
      <c r="DH120" s="944"/>
      <c r="DI120" s="944"/>
      <c r="DJ120" s="944"/>
      <c r="DK120" s="944"/>
      <c r="DL120" s="944">
        <v>1620788</v>
      </c>
      <c r="DM120" s="944"/>
      <c r="DN120" s="944"/>
      <c r="DO120" s="944"/>
      <c r="DP120" s="944"/>
      <c r="DQ120" s="944">
        <v>766304</v>
      </c>
      <c r="DR120" s="944"/>
      <c r="DS120" s="944"/>
      <c r="DT120" s="944"/>
      <c r="DU120" s="944"/>
      <c r="DV120" s="945">
        <v>12.7</v>
      </c>
      <c r="DW120" s="945"/>
      <c r="DX120" s="945"/>
      <c r="DY120" s="945"/>
      <c r="DZ120" s="946"/>
    </row>
    <row r="121" spans="1:130" s="224" customFormat="1" ht="26.25" customHeight="1" x14ac:dyDescent="0.2">
      <c r="A121" s="1070"/>
      <c r="B121" s="962"/>
      <c r="C121" s="987" t="s">
        <v>482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180</v>
      </c>
      <c r="AB121" s="972"/>
      <c r="AC121" s="972"/>
      <c r="AD121" s="972"/>
      <c r="AE121" s="973"/>
      <c r="AF121" s="974" t="s">
        <v>180</v>
      </c>
      <c r="AG121" s="972"/>
      <c r="AH121" s="972"/>
      <c r="AI121" s="972"/>
      <c r="AJ121" s="973"/>
      <c r="AK121" s="974" t="s">
        <v>451</v>
      </c>
      <c r="AL121" s="972"/>
      <c r="AM121" s="972"/>
      <c r="AN121" s="972"/>
      <c r="AO121" s="973"/>
      <c r="AP121" s="975" t="s">
        <v>180</v>
      </c>
      <c r="AQ121" s="976"/>
      <c r="AR121" s="976"/>
      <c r="AS121" s="976"/>
      <c r="AT121" s="977"/>
      <c r="AU121" s="1007"/>
      <c r="AV121" s="1008"/>
      <c r="AW121" s="1008"/>
      <c r="AX121" s="1008"/>
      <c r="AY121" s="1009"/>
      <c r="AZ121" s="935" t="s">
        <v>483</v>
      </c>
      <c r="BA121" s="936"/>
      <c r="BB121" s="936"/>
      <c r="BC121" s="936"/>
      <c r="BD121" s="936"/>
      <c r="BE121" s="936"/>
      <c r="BF121" s="936"/>
      <c r="BG121" s="936"/>
      <c r="BH121" s="936"/>
      <c r="BI121" s="936"/>
      <c r="BJ121" s="936"/>
      <c r="BK121" s="936"/>
      <c r="BL121" s="936"/>
      <c r="BM121" s="936"/>
      <c r="BN121" s="936"/>
      <c r="BO121" s="936"/>
      <c r="BP121" s="937"/>
      <c r="BQ121" s="938">
        <v>361394</v>
      </c>
      <c r="BR121" s="939"/>
      <c r="BS121" s="939"/>
      <c r="BT121" s="939"/>
      <c r="BU121" s="939"/>
      <c r="BV121" s="939">
        <v>250393</v>
      </c>
      <c r="BW121" s="939"/>
      <c r="BX121" s="939"/>
      <c r="BY121" s="939"/>
      <c r="BZ121" s="939"/>
      <c r="CA121" s="939">
        <v>262153</v>
      </c>
      <c r="CB121" s="939"/>
      <c r="CC121" s="939"/>
      <c r="CD121" s="939"/>
      <c r="CE121" s="939"/>
      <c r="CF121" s="933">
        <v>4.3</v>
      </c>
      <c r="CG121" s="934"/>
      <c r="CH121" s="934"/>
      <c r="CI121" s="934"/>
      <c r="CJ121" s="934"/>
      <c r="CK121" s="1022"/>
      <c r="CL121" s="1023"/>
      <c r="CM121" s="1023"/>
      <c r="CN121" s="1023"/>
      <c r="CO121" s="1024"/>
      <c r="CP121" s="1032" t="s">
        <v>413</v>
      </c>
      <c r="CQ121" s="1033"/>
      <c r="CR121" s="1033"/>
      <c r="CS121" s="1033"/>
      <c r="CT121" s="1033"/>
      <c r="CU121" s="1033"/>
      <c r="CV121" s="1033"/>
      <c r="CW121" s="1033"/>
      <c r="CX121" s="1033"/>
      <c r="CY121" s="1033"/>
      <c r="CZ121" s="1033"/>
      <c r="DA121" s="1033"/>
      <c r="DB121" s="1033"/>
      <c r="DC121" s="1033"/>
      <c r="DD121" s="1033"/>
      <c r="DE121" s="1033"/>
      <c r="DF121" s="1034"/>
      <c r="DG121" s="938">
        <v>802968</v>
      </c>
      <c r="DH121" s="939"/>
      <c r="DI121" s="939"/>
      <c r="DJ121" s="939"/>
      <c r="DK121" s="939"/>
      <c r="DL121" s="939">
        <v>761208</v>
      </c>
      <c r="DM121" s="939"/>
      <c r="DN121" s="939"/>
      <c r="DO121" s="939"/>
      <c r="DP121" s="939"/>
      <c r="DQ121" s="939">
        <v>745393</v>
      </c>
      <c r="DR121" s="939"/>
      <c r="DS121" s="939"/>
      <c r="DT121" s="939"/>
      <c r="DU121" s="939"/>
      <c r="DV121" s="940">
        <v>12.4</v>
      </c>
      <c r="DW121" s="940"/>
      <c r="DX121" s="940"/>
      <c r="DY121" s="940"/>
      <c r="DZ121" s="941"/>
    </row>
    <row r="122" spans="1:130" s="224" customFormat="1" ht="26.25" customHeight="1" x14ac:dyDescent="0.2">
      <c r="A122" s="1070"/>
      <c r="B122" s="962"/>
      <c r="C122" s="935" t="s">
        <v>464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180</v>
      </c>
      <c r="AB122" s="972"/>
      <c r="AC122" s="972"/>
      <c r="AD122" s="972"/>
      <c r="AE122" s="973"/>
      <c r="AF122" s="974" t="s">
        <v>180</v>
      </c>
      <c r="AG122" s="972"/>
      <c r="AH122" s="972"/>
      <c r="AI122" s="972"/>
      <c r="AJ122" s="973"/>
      <c r="AK122" s="974" t="s">
        <v>452</v>
      </c>
      <c r="AL122" s="972"/>
      <c r="AM122" s="972"/>
      <c r="AN122" s="972"/>
      <c r="AO122" s="973"/>
      <c r="AP122" s="975" t="s">
        <v>180</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8711891</v>
      </c>
      <c r="BR122" s="1013"/>
      <c r="BS122" s="1013"/>
      <c r="BT122" s="1013"/>
      <c r="BU122" s="1013"/>
      <c r="BV122" s="1013">
        <v>8887351</v>
      </c>
      <c r="BW122" s="1013"/>
      <c r="BX122" s="1013"/>
      <c r="BY122" s="1013"/>
      <c r="BZ122" s="1013"/>
      <c r="CA122" s="1013">
        <v>8961865</v>
      </c>
      <c r="CB122" s="1013"/>
      <c r="CC122" s="1013"/>
      <c r="CD122" s="1013"/>
      <c r="CE122" s="1013"/>
      <c r="CF122" s="1030">
        <v>148.5</v>
      </c>
      <c r="CG122" s="1031"/>
      <c r="CH122" s="1031"/>
      <c r="CI122" s="1031"/>
      <c r="CJ122" s="1031"/>
      <c r="CK122" s="1022"/>
      <c r="CL122" s="1023"/>
      <c r="CM122" s="1023"/>
      <c r="CN122" s="1023"/>
      <c r="CO122" s="1024"/>
      <c r="CP122" s="1032" t="s">
        <v>419</v>
      </c>
      <c r="CQ122" s="1033"/>
      <c r="CR122" s="1033"/>
      <c r="CS122" s="1033"/>
      <c r="CT122" s="1033"/>
      <c r="CU122" s="1033"/>
      <c r="CV122" s="1033"/>
      <c r="CW122" s="1033"/>
      <c r="CX122" s="1033"/>
      <c r="CY122" s="1033"/>
      <c r="CZ122" s="1033"/>
      <c r="DA122" s="1033"/>
      <c r="DB122" s="1033"/>
      <c r="DC122" s="1033"/>
      <c r="DD122" s="1033"/>
      <c r="DE122" s="1033"/>
      <c r="DF122" s="1034"/>
      <c r="DG122" s="938">
        <v>652974</v>
      </c>
      <c r="DH122" s="939"/>
      <c r="DI122" s="939"/>
      <c r="DJ122" s="939"/>
      <c r="DK122" s="939"/>
      <c r="DL122" s="939">
        <v>608388</v>
      </c>
      <c r="DM122" s="939"/>
      <c r="DN122" s="939"/>
      <c r="DO122" s="939"/>
      <c r="DP122" s="939"/>
      <c r="DQ122" s="939">
        <v>562734</v>
      </c>
      <c r="DR122" s="939"/>
      <c r="DS122" s="939"/>
      <c r="DT122" s="939"/>
      <c r="DU122" s="939"/>
      <c r="DV122" s="940">
        <v>9.3000000000000007</v>
      </c>
      <c r="DW122" s="940"/>
      <c r="DX122" s="940"/>
      <c r="DY122" s="940"/>
      <c r="DZ122" s="941"/>
    </row>
    <row r="123" spans="1:130" s="224" customFormat="1" ht="26.25" customHeight="1" x14ac:dyDescent="0.2">
      <c r="A123" s="1070"/>
      <c r="B123" s="962"/>
      <c r="C123" s="935" t="s">
        <v>470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180</v>
      </c>
      <c r="AB123" s="972"/>
      <c r="AC123" s="972"/>
      <c r="AD123" s="972"/>
      <c r="AE123" s="973"/>
      <c r="AF123" s="974" t="s">
        <v>451</v>
      </c>
      <c r="AG123" s="972"/>
      <c r="AH123" s="972"/>
      <c r="AI123" s="972"/>
      <c r="AJ123" s="973"/>
      <c r="AK123" s="974" t="s">
        <v>180</v>
      </c>
      <c r="AL123" s="972"/>
      <c r="AM123" s="972"/>
      <c r="AN123" s="972"/>
      <c r="AO123" s="973"/>
      <c r="AP123" s="975" t="s">
        <v>180</v>
      </c>
      <c r="AQ123" s="976"/>
      <c r="AR123" s="976"/>
      <c r="AS123" s="976"/>
      <c r="AT123" s="977"/>
      <c r="AU123" s="1010"/>
      <c r="AV123" s="1011"/>
      <c r="AW123" s="1011"/>
      <c r="AX123" s="1011"/>
      <c r="AY123" s="1011"/>
      <c r="AZ123" s="247" t="s">
        <v>193</v>
      </c>
      <c r="BA123" s="247"/>
      <c r="BB123" s="247"/>
      <c r="BC123" s="247"/>
      <c r="BD123" s="247"/>
      <c r="BE123" s="247"/>
      <c r="BF123" s="247"/>
      <c r="BG123" s="247"/>
      <c r="BH123" s="247"/>
      <c r="BI123" s="247"/>
      <c r="BJ123" s="247"/>
      <c r="BK123" s="247"/>
      <c r="BL123" s="247"/>
      <c r="BM123" s="247"/>
      <c r="BN123" s="247"/>
      <c r="BO123" s="990" t="s">
        <v>485</v>
      </c>
      <c r="BP123" s="1018"/>
      <c r="BQ123" s="1076">
        <v>12598444</v>
      </c>
      <c r="BR123" s="1077"/>
      <c r="BS123" s="1077"/>
      <c r="BT123" s="1077"/>
      <c r="BU123" s="1077"/>
      <c r="BV123" s="1077">
        <v>13067523</v>
      </c>
      <c r="BW123" s="1077"/>
      <c r="BX123" s="1077"/>
      <c r="BY123" s="1077"/>
      <c r="BZ123" s="1077"/>
      <c r="CA123" s="1077">
        <v>12631842</v>
      </c>
      <c r="CB123" s="1077"/>
      <c r="CC123" s="1077"/>
      <c r="CD123" s="1077"/>
      <c r="CE123" s="1077"/>
      <c r="CF123" s="1014"/>
      <c r="CG123" s="1015"/>
      <c r="CH123" s="1015"/>
      <c r="CI123" s="1015"/>
      <c r="CJ123" s="1016"/>
      <c r="CK123" s="1022"/>
      <c r="CL123" s="1023"/>
      <c r="CM123" s="1023"/>
      <c r="CN123" s="1023"/>
      <c r="CO123" s="1024"/>
      <c r="CP123" s="1032" t="s">
        <v>417</v>
      </c>
      <c r="CQ123" s="1033"/>
      <c r="CR123" s="1033"/>
      <c r="CS123" s="1033"/>
      <c r="CT123" s="1033"/>
      <c r="CU123" s="1033"/>
      <c r="CV123" s="1033"/>
      <c r="CW123" s="1033"/>
      <c r="CX123" s="1033"/>
      <c r="CY123" s="1033"/>
      <c r="CZ123" s="1033"/>
      <c r="DA123" s="1033"/>
      <c r="DB123" s="1033"/>
      <c r="DC123" s="1033"/>
      <c r="DD123" s="1033"/>
      <c r="DE123" s="1033"/>
      <c r="DF123" s="1034"/>
      <c r="DG123" s="971">
        <v>100348</v>
      </c>
      <c r="DH123" s="972"/>
      <c r="DI123" s="972"/>
      <c r="DJ123" s="972"/>
      <c r="DK123" s="973"/>
      <c r="DL123" s="974">
        <v>6154</v>
      </c>
      <c r="DM123" s="972"/>
      <c r="DN123" s="972"/>
      <c r="DO123" s="972"/>
      <c r="DP123" s="973"/>
      <c r="DQ123" s="974">
        <v>60317</v>
      </c>
      <c r="DR123" s="972"/>
      <c r="DS123" s="972"/>
      <c r="DT123" s="972"/>
      <c r="DU123" s="973"/>
      <c r="DV123" s="975">
        <v>1</v>
      </c>
      <c r="DW123" s="976"/>
      <c r="DX123" s="976"/>
      <c r="DY123" s="976"/>
      <c r="DZ123" s="977"/>
    </row>
    <row r="124" spans="1:130" s="224" customFormat="1" ht="26.25" customHeight="1" thickBot="1" x14ac:dyDescent="0.25">
      <c r="A124" s="1070"/>
      <c r="B124" s="962"/>
      <c r="C124" s="935" t="s">
        <v>473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180</v>
      </c>
      <c r="AB124" s="972"/>
      <c r="AC124" s="972"/>
      <c r="AD124" s="972"/>
      <c r="AE124" s="973"/>
      <c r="AF124" s="974" t="s">
        <v>452</v>
      </c>
      <c r="AG124" s="972"/>
      <c r="AH124" s="972"/>
      <c r="AI124" s="972"/>
      <c r="AJ124" s="973"/>
      <c r="AK124" s="974" t="s">
        <v>180</v>
      </c>
      <c r="AL124" s="972"/>
      <c r="AM124" s="972"/>
      <c r="AN124" s="972"/>
      <c r="AO124" s="973"/>
      <c r="AP124" s="975" t="s">
        <v>452</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62.8</v>
      </c>
      <c r="BR124" s="1040"/>
      <c r="BS124" s="1040"/>
      <c r="BT124" s="1040"/>
      <c r="BU124" s="1040"/>
      <c r="BV124" s="1040">
        <v>51.3</v>
      </c>
      <c r="BW124" s="1040"/>
      <c r="BX124" s="1040"/>
      <c r="BY124" s="1040"/>
      <c r="BZ124" s="1040"/>
      <c r="CA124" s="1040">
        <v>44.1</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v>7050</v>
      </c>
      <c r="DH124" s="999"/>
      <c r="DI124" s="999"/>
      <c r="DJ124" s="999"/>
      <c r="DK124" s="1000"/>
      <c r="DL124" s="998">
        <v>80042</v>
      </c>
      <c r="DM124" s="999"/>
      <c r="DN124" s="999"/>
      <c r="DO124" s="999"/>
      <c r="DP124" s="1000"/>
      <c r="DQ124" s="998">
        <v>5242</v>
      </c>
      <c r="DR124" s="999"/>
      <c r="DS124" s="999"/>
      <c r="DT124" s="999"/>
      <c r="DU124" s="1000"/>
      <c r="DV124" s="1001">
        <v>0.1</v>
      </c>
      <c r="DW124" s="1002"/>
      <c r="DX124" s="1002"/>
      <c r="DY124" s="1002"/>
      <c r="DZ124" s="1003"/>
    </row>
    <row r="125" spans="1:130" s="224" customFormat="1" ht="26.25" customHeight="1" x14ac:dyDescent="0.2">
      <c r="A125" s="1070"/>
      <c r="B125" s="962"/>
      <c r="C125" s="935" t="s">
        <v>475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180</v>
      </c>
      <c r="AB125" s="972"/>
      <c r="AC125" s="972"/>
      <c r="AD125" s="972"/>
      <c r="AE125" s="973"/>
      <c r="AF125" s="974" t="s">
        <v>180</v>
      </c>
      <c r="AG125" s="972"/>
      <c r="AH125" s="972"/>
      <c r="AI125" s="972"/>
      <c r="AJ125" s="973"/>
      <c r="AK125" s="974" t="s">
        <v>180</v>
      </c>
      <c r="AL125" s="972"/>
      <c r="AM125" s="972"/>
      <c r="AN125" s="972"/>
      <c r="AO125" s="973"/>
      <c r="AP125" s="975" t="s">
        <v>180</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451</v>
      </c>
      <c r="DH125" s="944"/>
      <c r="DI125" s="944"/>
      <c r="DJ125" s="944"/>
      <c r="DK125" s="944"/>
      <c r="DL125" s="944" t="s">
        <v>180</v>
      </c>
      <c r="DM125" s="944"/>
      <c r="DN125" s="944"/>
      <c r="DO125" s="944"/>
      <c r="DP125" s="944"/>
      <c r="DQ125" s="944" t="s">
        <v>180</v>
      </c>
      <c r="DR125" s="944"/>
      <c r="DS125" s="944"/>
      <c r="DT125" s="944"/>
      <c r="DU125" s="944"/>
      <c r="DV125" s="945" t="s">
        <v>180</v>
      </c>
      <c r="DW125" s="945"/>
      <c r="DX125" s="945"/>
      <c r="DY125" s="945"/>
      <c r="DZ125" s="946"/>
    </row>
    <row r="126" spans="1:130" s="224" customFormat="1" ht="26.25" customHeight="1" thickBot="1" x14ac:dyDescent="0.25">
      <c r="A126" s="1070"/>
      <c r="B126" s="962"/>
      <c r="C126" s="935" t="s">
        <v>477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180</v>
      </c>
      <c r="AB126" s="972"/>
      <c r="AC126" s="972"/>
      <c r="AD126" s="972"/>
      <c r="AE126" s="973"/>
      <c r="AF126" s="974" t="s">
        <v>180</v>
      </c>
      <c r="AG126" s="972"/>
      <c r="AH126" s="972"/>
      <c r="AI126" s="972"/>
      <c r="AJ126" s="973"/>
      <c r="AK126" s="974" t="s">
        <v>452</v>
      </c>
      <c r="AL126" s="972"/>
      <c r="AM126" s="972"/>
      <c r="AN126" s="972"/>
      <c r="AO126" s="973"/>
      <c r="AP126" s="975" t="s">
        <v>451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490</v>
      </c>
      <c r="CQ126" s="936"/>
      <c r="CR126" s="936"/>
      <c r="CS126" s="936"/>
      <c r="CT126" s="936"/>
      <c r="CU126" s="936"/>
      <c r="CV126" s="936"/>
      <c r="CW126" s="936"/>
      <c r="CX126" s="936"/>
      <c r="CY126" s="936"/>
      <c r="CZ126" s="936"/>
      <c r="DA126" s="936"/>
      <c r="DB126" s="936"/>
      <c r="DC126" s="936"/>
      <c r="DD126" s="936"/>
      <c r="DE126" s="936"/>
      <c r="DF126" s="937"/>
      <c r="DG126" s="938" t="s">
        <v>452</v>
      </c>
      <c r="DH126" s="939"/>
      <c r="DI126" s="939"/>
      <c r="DJ126" s="939"/>
      <c r="DK126" s="939"/>
      <c r="DL126" s="939" t="s">
        <v>180</v>
      </c>
      <c r="DM126" s="939"/>
      <c r="DN126" s="939"/>
      <c r="DO126" s="939"/>
      <c r="DP126" s="939"/>
      <c r="DQ126" s="939" t="s">
        <v>180</v>
      </c>
      <c r="DR126" s="939"/>
      <c r="DS126" s="939"/>
      <c r="DT126" s="939"/>
      <c r="DU126" s="939"/>
      <c r="DV126" s="940" t="s">
        <v>180</v>
      </c>
      <c r="DW126" s="940"/>
      <c r="DX126" s="940"/>
      <c r="DY126" s="940"/>
      <c r="DZ126" s="941"/>
    </row>
    <row r="127" spans="1:130" s="224" customFormat="1" ht="26.25" customHeight="1" x14ac:dyDescent="0.2">
      <c r="A127" s="1071"/>
      <c r="B127" s="964"/>
      <c r="C127" s="986" t="s">
        <v>491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180</v>
      </c>
      <c r="AB127" s="972"/>
      <c r="AC127" s="972"/>
      <c r="AD127" s="972"/>
      <c r="AE127" s="973"/>
      <c r="AF127" s="974" t="s">
        <v>180</v>
      </c>
      <c r="AG127" s="972"/>
      <c r="AH127" s="972"/>
      <c r="AI127" s="972"/>
      <c r="AJ127" s="973"/>
      <c r="AK127" s="974" t="s">
        <v>180</v>
      </c>
      <c r="AL127" s="972"/>
      <c r="AM127" s="972"/>
      <c r="AN127" s="972"/>
      <c r="AO127" s="973"/>
      <c r="AP127" s="975" t="s">
        <v>180</v>
      </c>
      <c r="AQ127" s="976"/>
      <c r="AR127" s="976"/>
      <c r="AS127" s="976"/>
      <c r="AT127" s="977"/>
      <c r="AU127" s="226"/>
      <c r="AV127" s="226"/>
      <c r="AW127" s="226"/>
      <c r="AX127" s="1044" t="s">
        <v>492</v>
      </c>
      <c r="AY127" s="1045"/>
      <c r="AZ127" s="1045"/>
      <c r="BA127" s="1045"/>
      <c r="BB127" s="1045"/>
      <c r="BC127" s="1045"/>
      <c r="BD127" s="1045"/>
      <c r="BE127" s="1046"/>
      <c r="BF127" s="1047" t="s">
        <v>493</v>
      </c>
      <c r="BG127" s="1045"/>
      <c r="BH127" s="1045"/>
      <c r="BI127" s="1045"/>
      <c r="BJ127" s="1045"/>
      <c r="BK127" s="1045"/>
      <c r="BL127" s="1046"/>
      <c r="BM127" s="1047" t="s">
        <v>494</v>
      </c>
      <c r="BN127" s="1045"/>
      <c r="BO127" s="1045"/>
      <c r="BP127" s="1045"/>
      <c r="BQ127" s="1045"/>
      <c r="BR127" s="1045"/>
      <c r="BS127" s="1046"/>
      <c r="BT127" s="1047" t="s">
        <v>495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496</v>
      </c>
      <c r="CQ127" s="936"/>
      <c r="CR127" s="936"/>
      <c r="CS127" s="936"/>
      <c r="CT127" s="936"/>
      <c r="CU127" s="936"/>
      <c r="CV127" s="936"/>
      <c r="CW127" s="936"/>
      <c r="CX127" s="936"/>
      <c r="CY127" s="936"/>
      <c r="CZ127" s="936"/>
      <c r="DA127" s="936"/>
      <c r="DB127" s="936"/>
      <c r="DC127" s="936"/>
      <c r="DD127" s="936"/>
      <c r="DE127" s="936"/>
      <c r="DF127" s="937"/>
      <c r="DG127" s="938" t="s">
        <v>180</v>
      </c>
      <c r="DH127" s="939"/>
      <c r="DI127" s="939"/>
      <c r="DJ127" s="939"/>
      <c r="DK127" s="939"/>
      <c r="DL127" s="939" t="s">
        <v>452</v>
      </c>
      <c r="DM127" s="939"/>
      <c r="DN127" s="939"/>
      <c r="DO127" s="939"/>
      <c r="DP127" s="939"/>
      <c r="DQ127" s="939" t="s">
        <v>180</v>
      </c>
      <c r="DR127" s="939"/>
      <c r="DS127" s="939"/>
      <c r="DT127" s="939"/>
      <c r="DU127" s="939"/>
      <c r="DV127" s="940" t="s">
        <v>180</v>
      </c>
      <c r="DW127" s="940"/>
      <c r="DX127" s="940"/>
      <c r="DY127" s="940"/>
      <c r="DZ127" s="941"/>
    </row>
    <row r="128" spans="1:130" s="224" customFormat="1" ht="26.25" customHeight="1" thickBot="1" x14ac:dyDescent="0.25">
      <c r="A128" s="1054" t="s">
        <v>497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498</v>
      </c>
      <c r="X128" s="1056"/>
      <c r="Y128" s="1056"/>
      <c r="Z128" s="1057"/>
      <c r="AA128" s="1058">
        <v>20967</v>
      </c>
      <c r="AB128" s="1059"/>
      <c r="AC128" s="1059"/>
      <c r="AD128" s="1059"/>
      <c r="AE128" s="1060"/>
      <c r="AF128" s="1061">
        <v>14561</v>
      </c>
      <c r="AG128" s="1059"/>
      <c r="AH128" s="1059"/>
      <c r="AI128" s="1059"/>
      <c r="AJ128" s="1060"/>
      <c r="AK128" s="1061">
        <v>23845</v>
      </c>
      <c r="AL128" s="1059"/>
      <c r="AM128" s="1059"/>
      <c r="AN128" s="1059"/>
      <c r="AO128" s="1060"/>
      <c r="AP128" s="1062"/>
      <c r="AQ128" s="1063"/>
      <c r="AR128" s="1063"/>
      <c r="AS128" s="1063"/>
      <c r="AT128" s="1064"/>
      <c r="AU128" s="226"/>
      <c r="AV128" s="226"/>
      <c r="AW128" s="226"/>
      <c r="AX128" s="909" t="s">
        <v>499</v>
      </c>
      <c r="AY128" s="910"/>
      <c r="AZ128" s="910"/>
      <c r="BA128" s="910"/>
      <c r="BB128" s="910"/>
      <c r="BC128" s="910"/>
      <c r="BD128" s="910"/>
      <c r="BE128" s="911"/>
      <c r="BF128" s="1065" t="s">
        <v>180</v>
      </c>
      <c r="BG128" s="1066"/>
      <c r="BH128" s="1066"/>
      <c r="BI128" s="1066"/>
      <c r="BJ128" s="1066"/>
      <c r="BK128" s="1066"/>
      <c r="BL128" s="1067"/>
      <c r="BM128" s="1065">
        <v>14.11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500</v>
      </c>
      <c r="CQ128" s="739"/>
      <c r="CR128" s="739"/>
      <c r="CS128" s="739"/>
      <c r="CT128" s="739"/>
      <c r="CU128" s="739"/>
      <c r="CV128" s="739"/>
      <c r="CW128" s="739"/>
      <c r="CX128" s="739"/>
      <c r="CY128" s="739"/>
      <c r="CZ128" s="739"/>
      <c r="DA128" s="739"/>
      <c r="DB128" s="739"/>
      <c r="DC128" s="739"/>
      <c r="DD128" s="739"/>
      <c r="DE128" s="739"/>
      <c r="DF128" s="1049"/>
      <c r="DG128" s="1050">
        <v>3000</v>
      </c>
      <c r="DH128" s="1051"/>
      <c r="DI128" s="1051"/>
      <c r="DJ128" s="1051"/>
      <c r="DK128" s="1051"/>
      <c r="DL128" s="1051">
        <v>3000</v>
      </c>
      <c r="DM128" s="1051"/>
      <c r="DN128" s="1051"/>
      <c r="DO128" s="1051"/>
      <c r="DP128" s="1051"/>
      <c r="DQ128" s="1051">
        <v>3000</v>
      </c>
      <c r="DR128" s="1051"/>
      <c r="DS128" s="1051"/>
      <c r="DT128" s="1051"/>
      <c r="DU128" s="1051"/>
      <c r="DV128" s="1052">
        <v>0</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501</v>
      </c>
      <c r="X129" s="1084"/>
      <c r="Y129" s="1084"/>
      <c r="Z129" s="1085"/>
      <c r="AA129" s="971">
        <v>6684933</v>
      </c>
      <c r="AB129" s="972"/>
      <c r="AC129" s="972"/>
      <c r="AD129" s="972"/>
      <c r="AE129" s="973"/>
      <c r="AF129" s="974">
        <v>7004253</v>
      </c>
      <c r="AG129" s="972"/>
      <c r="AH129" s="972"/>
      <c r="AI129" s="972"/>
      <c r="AJ129" s="973"/>
      <c r="AK129" s="974">
        <v>6829772</v>
      </c>
      <c r="AL129" s="972"/>
      <c r="AM129" s="972"/>
      <c r="AN129" s="972"/>
      <c r="AO129" s="973"/>
      <c r="AP129" s="1086"/>
      <c r="AQ129" s="1087"/>
      <c r="AR129" s="1087"/>
      <c r="AS129" s="1087"/>
      <c r="AT129" s="1088"/>
      <c r="AU129" s="227"/>
      <c r="AV129" s="227"/>
      <c r="AW129" s="227"/>
      <c r="AX129" s="1078" t="s">
        <v>502</v>
      </c>
      <c r="AY129" s="936"/>
      <c r="AZ129" s="936"/>
      <c r="BA129" s="936"/>
      <c r="BB129" s="936"/>
      <c r="BC129" s="936"/>
      <c r="BD129" s="936"/>
      <c r="BE129" s="937"/>
      <c r="BF129" s="1079" t="s">
        <v>451</v>
      </c>
      <c r="BG129" s="1080"/>
      <c r="BH129" s="1080"/>
      <c r="BI129" s="1080"/>
      <c r="BJ129" s="1080"/>
      <c r="BK129" s="1080"/>
      <c r="BL129" s="1081"/>
      <c r="BM129" s="1079">
        <v>19.11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504</v>
      </c>
      <c r="X130" s="1084"/>
      <c r="Y130" s="1084"/>
      <c r="Z130" s="1085"/>
      <c r="AA130" s="971">
        <v>801744</v>
      </c>
      <c r="AB130" s="972"/>
      <c r="AC130" s="972"/>
      <c r="AD130" s="972"/>
      <c r="AE130" s="973"/>
      <c r="AF130" s="974">
        <v>771144</v>
      </c>
      <c r="AG130" s="972"/>
      <c r="AH130" s="972"/>
      <c r="AI130" s="972"/>
      <c r="AJ130" s="973"/>
      <c r="AK130" s="974">
        <v>795653</v>
      </c>
      <c r="AL130" s="972"/>
      <c r="AM130" s="972"/>
      <c r="AN130" s="972"/>
      <c r="AO130" s="973"/>
      <c r="AP130" s="1086"/>
      <c r="AQ130" s="1087"/>
      <c r="AR130" s="1087"/>
      <c r="AS130" s="1087"/>
      <c r="AT130" s="1088"/>
      <c r="AU130" s="227"/>
      <c r="AV130" s="227"/>
      <c r="AW130" s="227"/>
      <c r="AX130" s="1078" t="s">
        <v>505</v>
      </c>
      <c r="AY130" s="936"/>
      <c r="AZ130" s="936"/>
      <c r="BA130" s="936"/>
      <c r="BB130" s="936"/>
      <c r="BC130" s="936"/>
      <c r="BD130" s="936"/>
      <c r="BE130" s="937"/>
      <c r="BF130" s="1114">
        <v>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506</v>
      </c>
      <c r="X131" s="1121"/>
      <c r="Y131" s="1121"/>
      <c r="Z131" s="1122"/>
      <c r="AA131" s="1017">
        <v>5883189</v>
      </c>
      <c r="AB131" s="999"/>
      <c r="AC131" s="999"/>
      <c r="AD131" s="999"/>
      <c r="AE131" s="1000"/>
      <c r="AF131" s="998">
        <v>6233109</v>
      </c>
      <c r="AG131" s="999"/>
      <c r="AH131" s="999"/>
      <c r="AI131" s="999"/>
      <c r="AJ131" s="1000"/>
      <c r="AK131" s="998">
        <v>6034119</v>
      </c>
      <c r="AL131" s="999"/>
      <c r="AM131" s="999"/>
      <c r="AN131" s="999"/>
      <c r="AO131" s="1000"/>
      <c r="AP131" s="1123"/>
      <c r="AQ131" s="1124"/>
      <c r="AR131" s="1124"/>
      <c r="AS131" s="1124"/>
      <c r="AT131" s="1125"/>
      <c r="AU131" s="227"/>
      <c r="AV131" s="227"/>
      <c r="AW131" s="227"/>
      <c r="AX131" s="1096" t="s">
        <v>507</v>
      </c>
      <c r="AY131" s="739"/>
      <c r="AZ131" s="739"/>
      <c r="BA131" s="739"/>
      <c r="BB131" s="739"/>
      <c r="BC131" s="739"/>
      <c r="BD131" s="739"/>
      <c r="BE131" s="1049"/>
      <c r="BF131" s="1097">
        <v>44.1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509</v>
      </c>
      <c r="W132" s="1107"/>
      <c r="X132" s="1107"/>
      <c r="Y132" s="1107"/>
      <c r="Z132" s="1108"/>
      <c r="AA132" s="1109">
        <v>6.3038600320000002</v>
      </c>
      <c r="AB132" s="1110"/>
      <c r="AC132" s="1110"/>
      <c r="AD132" s="1110"/>
      <c r="AE132" s="1111"/>
      <c r="AF132" s="1112">
        <v>7.040146418</v>
      </c>
      <c r="AG132" s="1110"/>
      <c r="AH132" s="1110"/>
      <c r="AI132" s="1110"/>
      <c r="AJ132" s="1111"/>
      <c r="AK132" s="1112">
        <v>7.7058250240000001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510</v>
      </c>
      <c r="W133" s="1090"/>
      <c r="X133" s="1090"/>
      <c r="Y133" s="1090"/>
      <c r="Z133" s="1091"/>
      <c r="AA133" s="1092">
        <v>6.1</v>
      </c>
      <c r="AB133" s="1093"/>
      <c r="AC133" s="1093"/>
      <c r="AD133" s="1093"/>
      <c r="AE133" s="1094"/>
      <c r="AF133" s="1092">
        <v>6.5</v>
      </c>
      <c r="AG133" s="1093"/>
      <c r="AH133" s="1093"/>
      <c r="AI133" s="1093"/>
      <c r="AJ133" s="1094"/>
      <c r="AK133" s="1092">
        <v>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1Xse4e4zRKkqJhG4okJ7aLgnf2UHSAu8it2OUPvvKg4gM8GM9jCBrW08whijTj+MgnXwAGIgsjKXXhTOvIRRw==" saltValue="et5a5JfD7Y+vsV2CEm4g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6FAD-2AB7-4ED1-BD94-DC9CE3236DB2}">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OU1HtZcXZl3zwVsuqESM5rjGIUJ/VIs1ead9ouqrHnUiT1C/ZR9oD4ojcvZLHcYAeWz71lDX1gT1RXk2lul/A==" saltValue="TfMXF7P/P+FS20yxS/4e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oF2QikKnmm6v3PlNMIT898nsy3cdE5riwBY+MGeYfU9VUW/Qgg5SrvciobHUKz74cHGlwfjpjOLR8TOIVgqQQ==" saltValue="u87C5auMawjr/7g4d6cP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2" x14ac:dyDescent="0.2">
      <c r="A8" s="259"/>
      <c r="AK8" s="268"/>
      <c r="AL8" s="269"/>
      <c r="AM8" s="269"/>
      <c r="AN8" s="270"/>
      <c r="AO8" s="1128"/>
      <c r="AP8" s="271" t="s">
        <v>516</v>
      </c>
      <c r="AQ8" s="272" t="s">
        <v>517</v>
      </c>
      <c r="AR8" s="273" t="s">
        <v>518</v>
      </c>
    </row>
    <row r="9" spans="1:46" ht="13.2" x14ac:dyDescent="0.2">
      <c r="A9" s="259"/>
      <c r="AK9" s="1129" t="s">
        <v>519</v>
      </c>
      <c r="AL9" s="1130"/>
      <c r="AM9" s="1130"/>
      <c r="AN9" s="1131"/>
      <c r="AO9" s="274">
        <v>2207083</v>
      </c>
      <c r="AP9" s="274">
        <v>129905</v>
      </c>
      <c r="AQ9" s="275">
        <v>105319</v>
      </c>
      <c r="AR9" s="276">
        <v>23.3</v>
      </c>
    </row>
    <row r="10" spans="1:46" ht="13.5" customHeight="1" x14ac:dyDescent="0.2">
      <c r="A10" s="259"/>
      <c r="AK10" s="1129" t="s">
        <v>520</v>
      </c>
      <c r="AL10" s="1130"/>
      <c r="AM10" s="1130"/>
      <c r="AN10" s="1131"/>
      <c r="AO10" s="277">
        <v>10759</v>
      </c>
      <c r="AP10" s="277">
        <v>633</v>
      </c>
      <c r="AQ10" s="278">
        <v>9860</v>
      </c>
      <c r="AR10" s="279">
        <v>-93.6</v>
      </c>
    </row>
    <row r="11" spans="1:46" ht="13.5" customHeight="1" x14ac:dyDescent="0.2">
      <c r="A11" s="259"/>
      <c r="AK11" s="1129" t="s">
        <v>521</v>
      </c>
      <c r="AL11" s="1130"/>
      <c r="AM11" s="1130"/>
      <c r="AN11" s="1131"/>
      <c r="AO11" s="277" t="s">
        <v>522</v>
      </c>
      <c r="AP11" s="277" t="s">
        <v>522</v>
      </c>
      <c r="AQ11" s="278">
        <v>1656</v>
      </c>
      <c r="AR11" s="279" t="s">
        <v>522</v>
      </c>
    </row>
    <row r="12" spans="1:46" ht="13.5" customHeight="1" x14ac:dyDescent="0.2">
      <c r="A12" s="259"/>
      <c r="AK12" s="1129" t="s">
        <v>523</v>
      </c>
      <c r="AL12" s="1130"/>
      <c r="AM12" s="1130"/>
      <c r="AN12" s="1131"/>
      <c r="AO12" s="277" t="s">
        <v>522</v>
      </c>
      <c r="AP12" s="277" t="s">
        <v>522</v>
      </c>
      <c r="AQ12" s="278">
        <v>3</v>
      </c>
      <c r="AR12" s="279" t="s">
        <v>522</v>
      </c>
    </row>
    <row r="13" spans="1:46" ht="13.5" customHeight="1" x14ac:dyDescent="0.2">
      <c r="A13" s="259"/>
      <c r="AK13" s="1129" t="s">
        <v>524</v>
      </c>
      <c r="AL13" s="1130"/>
      <c r="AM13" s="1130"/>
      <c r="AN13" s="1131"/>
      <c r="AO13" s="277">
        <v>150818</v>
      </c>
      <c r="AP13" s="277">
        <v>8877</v>
      </c>
      <c r="AQ13" s="278">
        <v>4056</v>
      </c>
      <c r="AR13" s="279">
        <v>118.9</v>
      </c>
    </row>
    <row r="14" spans="1:46" ht="13.5" customHeight="1" x14ac:dyDescent="0.2">
      <c r="A14" s="259"/>
      <c r="AK14" s="1129" t="s">
        <v>525</v>
      </c>
      <c r="AL14" s="1130"/>
      <c r="AM14" s="1130"/>
      <c r="AN14" s="1131"/>
      <c r="AO14" s="277">
        <v>115146</v>
      </c>
      <c r="AP14" s="277">
        <v>6777</v>
      </c>
      <c r="AQ14" s="278">
        <v>2339</v>
      </c>
      <c r="AR14" s="279">
        <v>189.7</v>
      </c>
    </row>
    <row r="15" spans="1:46" ht="13.5" customHeight="1" x14ac:dyDescent="0.2">
      <c r="A15" s="259"/>
      <c r="AK15" s="1132" t="s">
        <v>526</v>
      </c>
      <c r="AL15" s="1133"/>
      <c r="AM15" s="1133"/>
      <c r="AN15" s="1134"/>
      <c r="AO15" s="277">
        <v>-108711</v>
      </c>
      <c r="AP15" s="277">
        <v>-6399</v>
      </c>
      <c r="AQ15" s="278">
        <v>-7717</v>
      </c>
      <c r="AR15" s="279">
        <v>-17.100000000000001</v>
      </c>
    </row>
    <row r="16" spans="1:46" ht="13.2" x14ac:dyDescent="0.2">
      <c r="A16" s="259"/>
      <c r="AK16" s="1132" t="s">
        <v>193</v>
      </c>
      <c r="AL16" s="1133"/>
      <c r="AM16" s="1133"/>
      <c r="AN16" s="1134"/>
      <c r="AO16" s="277">
        <v>2375095</v>
      </c>
      <c r="AP16" s="277">
        <v>139794</v>
      </c>
      <c r="AQ16" s="278">
        <v>115515</v>
      </c>
      <c r="AR16" s="279">
        <v>21</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5" t="s">
        <v>531</v>
      </c>
      <c r="AL21" s="1136"/>
      <c r="AM21" s="1136"/>
      <c r="AN21" s="1137"/>
      <c r="AO21" s="289">
        <v>13.83</v>
      </c>
      <c r="AP21" s="290">
        <v>10.69</v>
      </c>
      <c r="AQ21" s="291">
        <v>3.14</v>
      </c>
      <c r="AS21" s="292"/>
      <c r="AT21" s="288"/>
    </row>
    <row r="22" spans="1:46" s="260" customFormat="1" ht="13.2" x14ac:dyDescent="0.2">
      <c r="A22" s="288"/>
      <c r="AK22" s="1135" t="s">
        <v>532</v>
      </c>
      <c r="AL22" s="1136"/>
      <c r="AM22" s="1136"/>
      <c r="AN22" s="1137"/>
      <c r="AO22" s="293">
        <v>98.7</v>
      </c>
      <c r="AP22" s="294">
        <v>97.4</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2"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908518</v>
      </c>
      <c r="AP32" s="303">
        <v>53474</v>
      </c>
      <c r="AQ32" s="304">
        <v>74824</v>
      </c>
      <c r="AR32" s="305">
        <v>-28.5</v>
      </c>
    </row>
    <row r="33" spans="1:46" ht="13.5" customHeight="1" x14ac:dyDescent="0.2">
      <c r="A33" s="259"/>
      <c r="AK33" s="1143" t="s">
        <v>537</v>
      </c>
      <c r="AL33" s="1144"/>
      <c r="AM33" s="1144"/>
      <c r="AN33" s="1145"/>
      <c r="AO33" s="303" t="s">
        <v>522</v>
      </c>
      <c r="AP33" s="303" t="s">
        <v>522</v>
      </c>
      <c r="AQ33" s="304" t="s">
        <v>522</v>
      </c>
      <c r="AR33" s="305" t="s">
        <v>522</v>
      </c>
    </row>
    <row r="34" spans="1:46" ht="27" customHeight="1" x14ac:dyDescent="0.2">
      <c r="A34" s="259"/>
      <c r="AK34" s="1143" t="s">
        <v>538</v>
      </c>
      <c r="AL34" s="1144"/>
      <c r="AM34" s="1144"/>
      <c r="AN34" s="1145"/>
      <c r="AO34" s="303" t="s">
        <v>522</v>
      </c>
      <c r="AP34" s="303" t="s">
        <v>522</v>
      </c>
      <c r="AQ34" s="304">
        <v>1</v>
      </c>
      <c r="AR34" s="305" t="s">
        <v>522</v>
      </c>
    </row>
    <row r="35" spans="1:46" ht="27" customHeight="1" x14ac:dyDescent="0.2">
      <c r="A35" s="259"/>
      <c r="AK35" s="1143" t="s">
        <v>539</v>
      </c>
      <c r="AL35" s="1144"/>
      <c r="AM35" s="1144"/>
      <c r="AN35" s="1145"/>
      <c r="AO35" s="303">
        <v>375959</v>
      </c>
      <c r="AP35" s="303">
        <v>22128</v>
      </c>
      <c r="AQ35" s="304">
        <v>17427</v>
      </c>
      <c r="AR35" s="305">
        <v>27</v>
      </c>
    </row>
    <row r="36" spans="1:46" ht="27" customHeight="1" x14ac:dyDescent="0.2">
      <c r="A36" s="259"/>
      <c r="AK36" s="1143" t="s">
        <v>540</v>
      </c>
      <c r="AL36" s="1144"/>
      <c r="AM36" s="1144"/>
      <c r="AN36" s="1145"/>
      <c r="AO36" s="303" t="s">
        <v>522</v>
      </c>
      <c r="AP36" s="303" t="s">
        <v>522</v>
      </c>
      <c r="AQ36" s="304">
        <v>2447</v>
      </c>
      <c r="AR36" s="305" t="s">
        <v>522</v>
      </c>
    </row>
    <row r="37" spans="1:46" ht="13.5" customHeight="1" x14ac:dyDescent="0.2">
      <c r="A37" s="259"/>
      <c r="AK37" s="1143" t="s">
        <v>541</v>
      </c>
      <c r="AL37" s="1144"/>
      <c r="AM37" s="1144"/>
      <c r="AN37" s="1145"/>
      <c r="AO37" s="303" t="s">
        <v>522</v>
      </c>
      <c r="AP37" s="303" t="s">
        <v>522</v>
      </c>
      <c r="AQ37" s="304">
        <v>591</v>
      </c>
      <c r="AR37" s="305" t="s">
        <v>522</v>
      </c>
    </row>
    <row r="38" spans="1:46" ht="27" customHeight="1" x14ac:dyDescent="0.2">
      <c r="A38" s="259"/>
      <c r="AK38" s="1146" t="s">
        <v>542</v>
      </c>
      <c r="AL38" s="1147"/>
      <c r="AM38" s="1147"/>
      <c r="AN38" s="1148"/>
      <c r="AO38" s="306" t="s">
        <v>522</v>
      </c>
      <c r="AP38" s="306" t="s">
        <v>522</v>
      </c>
      <c r="AQ38" s="307">
        <v>2</v>
      </c>
      <c r="AR38" s="295" t="s">
        <v>522</v>
      </c>
      <c r="AS38" s="302"/>
    </row>
    <row r="39" spans="1:46" ht="13.2" x14ac:dyDescent="0.2">
      <c r="A39" s="259"/>
      <c r="AK39" s="1146" t="s">
        <v>543</v>
      </c>
      <c r="AL39" s="1147"/>
      <c r="AM39" s="1147"/>
      <c r="AN39" s="1148"/>
      <c r="AO39" s="303">
        <v>-23845</v>
      </c>
      <c r="AP39" s="303">
        <v>-1403</v>
      </c>
      <c r="AQ39" s="304">
        <v>-3618</v>
      </c>
      <c r="AR39" s="305">
        <v>-61.2</v>
      </c>
      <c r="AS39" s="302"/>
    </row>
    <row r="40" spans="1:46" ht="27" customHeight="1" x14ac:dyDescent="0.2">
      <c r="A40" s="259"/>
      <c r="AK40" s="1143" t="s">
        <v>544</v>
      </c>
      <c r="AL40" s="1144"/>
      <c r="AM40" s="1144"/>
      <c r="AN40" s="1145"/>
      <c r="AO40" s="303">
        <v>-795653</v>
      </c>
      <c r="AP40" s="303">
        <v>-46831</v>
      </c>
      <c r="AQ40" s="304">
        <v>-63812</v>
      </c>
      <c r="AR40" s="305">
        <v>-26.6</v>
      </c>
      <c r="AS40" s="302"/>
    </row>
    <row r="41" spans="1:46" ht="13.2" x14ac:dyDescent="0.2">
      <c r="A41" s="259"/>
      <c r="AK41" s="1149" t="s">
        <v>306</v>
      </c>
      <c r="AL41" s="1150"/>
      <c r="AM41" s="1150"/>
      <c r="AN41" s="1151"/>
      <c r="AO41" s="303">
        <v>464979</v>
      </c>
      <c r="AP41" s="303">
        <v>27368</v>
      </c>
      <c r="AQ41" s="304">
        <v>27863</v>
      </c>
      <c r="AR41" s="305">
        <v>-1.8</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2" x14ac:dyDescent="0.2">
      <c r="A50" s="259"/>
      <c r="AK50" s="317"/>
      <c r="AL50" s="318"/>
      <c r="AM50" s="1139"/>
      <c r="AN50" s="319" t="s">
        <v>549</v>
      </c>
      <c r="AO50" s="320" t="s">
        <v>550</v>
      </c>
      <c r="AP50" s="321" t="s">
        <v>551</v>
      </c>
      <c r="AQ50" s="322" t="s">
        <v>552</v>
      </c>
      <c r="AR50" s="323" t="s">
        <v>553</v>
      </c>
    </row>
    <row r="51" spans="1:44" ht="13.2" x14ac:dyDescent="0.2">
      <c r="A51" s="259"/>
      <c r="AK51" s="315" t="s">
        <v>554</v>
      </c>
      <c r="AL51" s="316"/>
      <c r="AM51" s="324">
        <v>2047794</v>
      </c>
      <c r="AN51" s="325">
        <v>109913</v>
      </c>
      <c r="AO51" s="326">
        <v>57.1</v>
      </c>
      <c r="AP51" s="327">
        <v>85173</v>
      </c>
      <c r="AQ51" s="328">
        <v>-4.3</v>
      </c>
      <c r="AR51" s="329">
        <v>61.4</v>
      </c>
    </row>
    <row r="52" spans="1:44" ht="13.2" x14ac:dyDescent="0.2">
      <c r="A52" s="259"/>
      <c r="AK52" s="330"/>
      <c r="AL52" s="331" t="s">
        <v>555</v>
      </c>
      <c r="AM52" s="332">
        <v>518771</v>
      </c>
      <c r="AN52" s="333">
        <v>27845</v>
      </c>
      <c r="AO52" s="334">
        <v>-22.2</v>
      </c>
      <c r="AP52" s="335">
        <v>43913</v>
      </c>
      <c r="AQ52" s="336">
        <v>-3.4</v>
      </c>
      <c r="AR52" s="337">
        <v>-18.8</v>
      </c>
    </row>
    <row r="53" spans="1:44" ht="13.2" x14ac:dyDescent="0.2">
      <c r="A53" s="259"/>
      <c r="AK53" s="315" t="s">
        <v>556</v>
      </c>
      <c r="AL53" s="316"/>
      <c r="AM53" s="324">
        <v>2622818</v>
      </c>
      <c r="AN53" s="325">
        <v>144301</v>
      </c>
      <c r="AO53" s="326">
        <v>31.3</v>
      </c>
      <c r="AP53" s="327">
        <v>94081</v>
      </c>
      <c r="AQ53" s="328">
        <v>10.5</v>
      </c>
      <c r="AR53" s="329">
        <v>20.8</v>
      </c>
    </row>
    <row r="54" spans="1:44" ht="13.2" x14ac:dyDescent="0.2">
      <c r="A54" s="259"/>
      <c r="AK54" s="330"/>
      <c r="AL54" s="331" t="s">
        <v>555</v>
      </c>
      <c r="AM54" s="332">
        <v>613456</v>
      </c>
      <c r="AN54" s="333">
        <v>33751</v>
      </c>
      <c r="AO54" s="334">
        <v>21.2</v>
      </c>
      <c r="AP54" s="335">
        <v>48949</v>
      </c>
      <c r="AQ54" s="336">
        <v>11.5</v>
      </c>
      <c r="AR54" s="337">
        <v>9.6999999999999993</v>
      </c>
    </row>
    <row r="55" spans="1:44" ht="13.2" x14ac:dyDescent="0.2">
      <c r="A55" s="259"/>
      <c r="AK55" s="315" t="s">
        <v>557</v>
      </c>
      <c r="AL55" s="316"/>
      <c r="AM55" s="324">
        <v>2225286</v>
      </c>
      <c r="AN55" s="325">
        <v>125566</v>
      </c>
      <c r="AO55" s="326">
        <v>-13</v>
      </c>
      <c r="AP55" s="327">
        <v>92632</v>
      </c>
      <c r="AQ55" s="328">
        <v>-1.5</v>
      </c>
      <c r="AR55" s="329">
        <v>-11.5</v>
      </c>
    </row>
    <row r="56" spans="1:44" ht="13.2" x14ac:dyDescent="0.2">
      <c r="A56" s="259"/>
      <c r="AK56" s="330"/>
      <c r="AL56" s="331" t="s">
        <v>555</v>
      </c>
      <c r="AM56" s="332">
        <v>417497</v>
      </c>
      <c r="AN56" s="333">
        <v>23558</v>
      </c>
      <c r="AO56" s="334">
        <v>-30.2</v>
      </c>
      <c r="AP56" s="335">
        <v>47978</v>
      </c>
      <c r="AQ56" s="336">
        <v>-2</v>
      </c>
      <c r="AR56" s="337">
        <v>-28.2</v>
      </c>
    </row>
    <row r="57" spans="1:44" ht="13.2" x14ac:dyDescent="0.2">
      <c r="A57" s="259"/>
      <c r="AK57" s="315" t="s">
        <v>558</v>
      </c>
      <c r="AL57" s="316"/>
      <c r="AM57" s="324">
        <v>1622144</v>
      </c>
      <c r="AN57" s="325">
        <v>93259</v>
      </c>
      <c r="AO57" s="326">
        <v>-25.7</v>
      </c>
      <c r="AP57" s="327">
        <v>96469</v>
      </c>
      <c r="AQ57" s="328">
        <v>4.0999999999999996</v>
      </c>
      <c r="AR57" s="329">
        <v>-29.8</v>
      </c>
    </row>
    <row r="58" spans="1:44" ht="13.2" x14ac:dyDescent="0.2">
      <c r="A58" s="259"/>
      <c r="AK58" s="330"/>
      <c r="AL58" s="331" t="s">
        <v>555</v>
      </c>
      <c r="AM58" s="332">
        <v>613319</v>
      </c>
      <c r="AN58" s="333">
        <v>35260</v>
      </c>
      <c r="AO58" s="334">
        <v>49.7</v>
      </c>
      <c r="AP58" s="335">
        <v>49775</v>
      </c>
      <c r="AQ58" s="336">
        <v>3.7</v>
      </c>
      <c r="AR58" s="337">
        <v>46</v>
      </c>
    </row>
    <row r="59" spans="1:44" ht="13.2" x14ac:dyDescent="0.2">
      <c r="A59" s="259"/>
      <c r="AK59" s="315" t="s">
        <v>559</v>
      </c>
      <c r="AL59" s="316"/>
      <c r="AM59" s="324">
        <v>1502444</v>
      </c>
      <c r="AN59" s="325">
        <v>88431</v>
      </c>
      <c r="AO59" s="326">
        <v>-5.2</v>
      </c>
      <c r="AP59" s="327">
        <v>85743</v>
      </c>
      <c r="AQ59" s="328">
        <v>-11.1</v>
      </c>
      <c r="AR59" s="329">
        <v>5.9</v>
      </c>
    </row>
    <row r="60" spans="1:44" ht="13.2" x14ac:dyDescent="0.2">
      <c r="A60" s="259"/>
      <c r="AK60" s="330"/>
      <c r="AL60" s="331" t="s">
        <v>555</v>
      </c>
      <c r="AM60" s="332">
        <v>684015</v>
      </c>
      <c r="AN60" s="333">
        <v>40260</v>
      </c>
      <c r="AO60" s="334">
        <v>14.2</v>
      </c>
      <c r="AP60" s="335">
        <v>45231</v>
      </c>
      <c r="AQ60" s="336">
        <v>-9.1</v>
      </c>
      <c r="AR60" s="337">
        <v>23.3</v>
      </c>
    </row>
    <row r="61" spans="1:44" ht="13.2" x14ac:dyDescent="0.2">
      <c r="A61" s="259"/>
      <c r="AK61" s="315" t="s">
        <v>560</v>
      </c>
      <c r="AL61" s="338"/>
      <c r="AM61" s="324">
        <v>2004097</v>
      </c>
      <c r="AN61" s="325">
        <v>112294</v>
      </c>
      <c r="AO61" s="326">
        <v>8.9</v>
      </c>
      <c r="AP61" s="327">
        <v>90820</v>
      </c>
      <c r="AQ61" s="339">
        <v>-0.5</v>
      </c>
      <c r="AR61" s="329">
        <v>9.4</v>
      </c>
    </row>
    <row r="62" spans="1:44" ht="13.2" x14ac:dyDescent="0.2">
      <c r="A62" s="259"/>
      <c r="AK62" s="330"/>
      <c r="AL62" s="331" t="s">
        <v>555</v>
      </c>
      <c r="AM62" s="332">
        <v>569412</v>
      </c>
      <c r="AN62" s="333">
        <v>32135</v>
      </c>
      <c r="AO62" s="334">
        <v>6.5</v>
      </c>
      <c r="AP62" s="335">
        <v>47169</v>
      </c>
      <c r="AQ62" s="336">
        <v>0.1</v>
      </c>
      <c r="AR62" s="337">
        <v>6.4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aM19GG263aKTu3ChY+EB7UcwiW1041WWxERbl98gFfT5BjjBPw5OJc6DjlfBYSmIEMvetvhxEv92qjC+1Ze1g==" saltValue="3C/+Rik6nlL6TWeEDn4x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jHESB9gLfjesLc3Mn39C9hmuGDgo7+KFhTnvIctU1HHrKOSy2DebGoR/qFIv0xk5MIAdobdLCUQCL5hSMthQ/w==" saltValue="SU25HQZQ7U+XH9bfYiY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60ZAu8PkGvkEjsWKVYEb3LyGwXxoe6NGOkcZnRQl0YpoXKa1Y+ecJSu45aqlQxI4GjvE6zB6KxV5IC++daY3rQ==" saltValue="Be/aShhtERRzPboG37cP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24.52</v>
      </c>
      <c r="G47" s="12">
        <v>22.56</v>
      </c>
      <c r="H47" s="12">
        <v>22.3</v>
      </c>
      <c r="I47" s="12">
        <v>23.25</v>
      </c>
      <c r="J47" s="13">
        <v>11.92</v>
      </c>
    </row>
    <row r="48" spans="2:10" ht="57.75" customHeight="1" x14ac:dyDescent="0.2">
      <c r="B48" s="14"/>
      <c r="C48" s="1154" t="s">
        <v>4</v>
      </c>
      <c r="D48" s="1154"/>
      <c r="E48" s="1155"/>
      <c r="F48" s="15">
        <v>4.5</v>
      </c>
      <c r="G48" s="16">
        <v>4.58</v>
      </c>
      <c r="H48" s="16">
        <v>3.99</v>
      </c>
      <c r="I48" s="16">
        <v>7.71</v>
      </c>
      <c r="J48" s="17">
        <v>9.25</v>
      </c>
    </row>
    <row r="49" spans="2:10" ht="57.75" customHeight="1" thickBot="1" x14ac:dyDescent="0.25">
      <c r="B49" s="18"/>
      <c r="C49" s="1156" t="s">
        <v>5</v>
      </c>
      <c r="D49" s="1156"/>
      <c r="E49" s="1157"/>
      <c r="F49" s="19" t="s">
        <v>569</v>
      </c>
      <c r="G49" s="20" t="s">
        <v>570</v>
      </c>
      <c r="H49" s="20" t="s">
        <v>571</v>
      </c>
      <c r="I49" s="20">
        <v>5.87</v>
      </c>
      <c r="J49" s="21" t="s">
        <v>572</v>
      </c>
    </row>
    <row r="50" spans="2:10" ht="13.2" x14ac:dyDescent="0.2"/>
  </sheetData>
  <sheetProtection algorithmName="SHA-512" hashValue="6mkI236QQqFwCcHZAv9IcZnK7eNghBnyJaH6YADdWSht8zOCORJtuT0YSHXk1ZWhW7fCIHTasScJGJnGcFfxVg==" saltValue="kVob1K14SOhcCZ5/Pn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573</v>
      </c>
      <c r="D34" s="1162"/>
      <c r="E34" s="1163"/>
      <c r="F34" s="32" t="s">
        <v>574</v>
      </c>
      <c r="G34" s="33" t="s">
        <v>575</v>
      </c>
      <c r="H34" s="33" t="s">
        <v>576</v>
      </c>
      <c r="I34" s="33" t="s">
        <v>577</v>
      </c>
      <c r="J34" s="34" t="s">
        <v>578</v>
      </c>
      <c r="K34" s="22"/>
      <c r="L34" s="22"/>
      <c r="M34" s="22"/>
      <c r="N34" s="22"/>
      <c r="O34" s="22"/>
      <c r="P34" s="22"/>
    </row>
    <row r="35" spans="1:16" ht="39" customHeight="1" x14ac:dyDescent="0.2">
      <c r="A35" s="22"/>
      <c r="B35" s="35"/>
      <c r="C35" s="1158" t="s">
        <v>579</v>
      </c>
      <c r="D35" s="1158"/>
      <c r="E35" s="1159"/>
      <c r="F35" s="36">
        <v>4.4800000000000004</v>
      </c>
      <c r="G35" s="37">
        <v>4.54</v>
      </c>
      <c r="H35" s="37">
        <v>3.95</v>
      </c>
      <c r="I35" s="37">
        <v>7.62</v>
      </c>
      <c r="J35" s="38">
        <v>9.19</v>
      </c>
      <c r="K35" s="22"/>
      <c r="L35" s="22"/>
      <c r="M35" s="22"/>
      <c r="N35" s="22"/>
      <c r="O35" s="22"/>
      <c r="P35" s="22"/>
    </row>
    <row r="36" spans="1:16" ht="39" customHeight="1" x14ac:dyDescent="0.2">
      <c r="A36" s="22"/>
      <c r="B36" s="35"/>
      <c r="C36" s="1158" t="s">
        <v>580</v>
      </c>
      <c r="D36" s="1158"/>
      <c r="E36" s="1159"/>
      <c r="F36" s="36">
        <v>7.26</v>
      </c>
      <c r="G36" s="37">
        <v>7.18</v>
      </c>
      <c r="H36" s="37">
        <v>7.23</v>
      </c>
      <c r="I36" s="37">
        <v>6.55</v>
      </c>
      <c r="J36" s="38">
        <v>8.3800000000000008</v>
      </c>
      <c r="K36" s="22"/>
      <c r="L36" s="22"/>
      <c r="M36" s="22"/>
      <c r="N36" s="22"/>
      <c r="O36" s="22"/>
      <c r="P36" s="22"/>
    </row>
    <row r="37" spans="1:16" ht="39" customHeight="1" x14ac:dyDescent="0.2">
      <c r="A37" s="22"/>
      <c r="B37" s="35"/>
      <c r="C37" s="1158" t="s">
        <v>581</v>
      </c>
      <c r="D37" s="1158"/>
      <c r="E37" s="1159"/>
      <c r="F37" s="36">
        <v>2.14</v>
      </c>
      <c r="G37" s="37">
        <v>1.18</v>
      </c>
      <c r="H37" s="37">
        <v>0.56000000000000005</v>
      </c>
      <c r="I37" s="37">
        <v>0.77</v>
      </c>
      <c r="J37" s="38">
        <v>2.0299999999999998</v>
      </c>
      <c r="K37" s="22"/>
      <c r="L37" s="22"/>
      <c r="M37" s="22"/>
      <c r="N37" s="22"/>
      <c r="O37" s="22"/>
      <c r="P37" s="22"/>
    </row>
    <row r="38" spans="1:16" ht="39" customHeight="1" x14ac:dyDescent="0.2">
      <c r="A38" s="22"/>
      <c r="B38" s="35"/>
      <c r="C38" s="1158" t="s">
        <v>582</v>
      </c>
      <c r="D38" s="1158"/>
      <c r="E38" s="1159"/>
      <c r="F38" s="36">
        <v>1.3</v>
      </c>
      <c r="G38" s="37">
        <v>0.9</v>
      </c>
      <c r="H38" s="37">
        <v>0.59</v>
      </c>
      <c r="I38" s="37">
        <v>1.5</v>
      </c>
      <c r="J38" s="38">
        <v>1.68</v>
      </c>
      <c r="K38" s="22"/>
      <c r="L38" s="22"/>
      <c r="M38" s="22"/>
      <c r="N38" s="22"/>
      <c r="O38" s="22"/>
      <c r="P38" s="22"/>
    </row>
    <row r="39" spans="1:16" ht="39" customHeight="1" x14ac:dyDescent="0.2">
      <c r="A39" s="22"/>
      <c r="B39" s="35"/>
      <c r="C39" s="1158" t="s">
        <v>583</v>
      </c>
      <c r="D39" s="1158"/>
      <c r="E39" s="1159"/>
      <c r="F39" s="36">
        <v>0</v>
      </c>
      <c r="G39" s="37">
        <v>0.03</v>
      </c>
      <c r="H39" s="37">
        <v>0.03</v>
      </c>
      <c r="I39" s="37">
        <v>0.09</v>
      </c>
      <c r="J39" s="38">
        <v>0.05</v>
      </c>
      <c r="K39" s="22"/>
      <c r="L39" s="22"/>
      <c r="M39" s="22"/>
      <c r="N39" s="22"/>
      <c r="O39" s="22"/>
      <c r="P39" s="22"/>
    </row>
    <row r="40" spans="1:16" ht="39" customHeight="1" x14ac:dyDescent="0.2">
      <c r="A40" s="22"/>
      <c r="B40" s="35"/>
      <c r="C40" s="1158" t="s">
        <v>584</v>
      </c>
      <c r="D40" s="1158"/>
      <c r="E40" s="1159"/>
      <c r="F40" s="36">
        <v>0</v>
      </c>
      <c r="G40" s="37">
        <v>0.01</v>
      </c>
      <c r="H40" s="37">
        <v>0</v>
      </c>
      <c r="I40" s="37">
        <v>0</v>
      </c>
      <c r="J40" s="38">
        <v>0.03</v>
      </c>
      <c r="K40" s="22"/>
      <c r="L40" s="22"/>
      <c r="M40" s="22"/>
      <c r="N40" s="22"/>
      <c r="O40" s="22"/>
      <c r="P40" s="22"/>
    </row>
    <row r="41" spans="1:16" ht="39" customHeight="1" x14ac:dyDescent="0.2">
      <c r="A41" s="22"/>
      <c r="B41" s="35"/>
      <c r="C41" s="1158" t="s">
        <v>585</v>
      </c>
      <c r="D41" s="1158"/>
      <c r="E41" s="1159"/>
      <c r="F41" s="36">
        <v>0.01</v>
      </c>
      <c r="G41" s="37">
        <v>0.03</v>
      </c>
      <c r="H41" s="37">
        <v>0.03</v>
      </c>
      <c r="I41" s="37">
        <v>0.02</v>
      </c>
      <c r="J41" s="38">
        <v>0.02</v>
      </c>
      <c r="K41" s="22"/>
      <c r="L41" s="22"/>
      <c r="M41" s="22"/>
      <c r="N41" s="22"/>
      <c r="O41" s="22"/>
      <c r="P41" s="22"/>
    </row>
    <row r="42" spans="1:16" ht="39" customHeight="1" x14ac:dyDescent="0.2">
      <c r="A42" s="22"/>
      <c r="B42" s="39"/>
      <c r="C42" s="1158" t="s">
        <v>586</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587</v>
      </c>
      <c r="D43" s="1160"/>
      <c r="E43" s="1161"/>
      <c r="F43" s="41">
        <v>0</v>
      </c>
      <c r="G43" s="42">
        <v>0</v>
      </c>
      <c r="H43" s="42">
        <v>0.01</v>
      </c>
      <c r="I43" s="42">
        <v>0</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qLsy3EhlFuMYLs0bWpuudprOsTo2g9enqw7S8Y62vt6/0J+nFUD7e0XRJnCbpqs43lYPkMLjUKfqfGKDnZ6NA==" saltValue="QA+KLBx+e3QuNzC0XIsS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925</v>
      </c>
      <c r="L45" s="58">
        <v>904</v>
      </c>
      <c r="M45" s="58">
        <v>917</v>
      </c>
      <c r="N45" s="58">
        <v>893</v>
      </c>
      <c r="O45" s="59">
        <v>909</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2">
      <c r="A48" s="46"/>
      <c r="B48" s="1166"/>
      <c r="C48" s="1167"/>
      <c r="D48" s="60"/>
      <c r="E48" s="1172" t="s">
        <v>15</v>
      </c>
      <c r="F48" s="1172"/>
      <c r="G48" s="1172"/>
      <c r="H48" s="1172"/>
      <c r="I48" s="1172"/>
      <c r="J48" s="1173"/>
      <c r="K48" s="61">
        <v>289</v>
      </c>
      <c r="L48" s="62">
        <v>296</v>
      </c>
      <c r="M48" s="62">
        <v>277</v>
      </c>
      <c r="N48" s="62">
        <v>332</v>
      </c>
      <c r="O48" s="63">
        <v>376</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522</v>
      </c>
      <c r="L49" s="62" t="s">
        <v>522</v>
      </c>
      <c r="M49" s="62" t="s">
        <v>522</v>
      </c>
      <c r="N49" s="62" t="s">
        <v>522</v>
      </c>
      <c r="O49" s="63" t="s">
        <v>522</v>
      </c>
      <c r="P49" s="46"/>
      <c r="Q49" s="46"/>
      <c r="R49" s="46"/>
      <c r="S49" s="46"/>
      <c r="T49" s="46"/>
      <c r="U49" s="46"/>
    </row>
    <row r="50" spans="1:21" ht="30.75" customHeight="1" x14ac:dyDescent="0.2">
      <c r="A50" s="46"/>
      <c r="B50" s="1166"/>
      <c r="C50" s="1167"/>
      <c r="D50" s="60"/>
      <c r="E50" s="1172" t="s">
        <v>17</v>
      </c>
      <c r="F50" s="1172"/>
      <c r="G50" s="1172"/>
      <c r="H50" s="1172"/>
      <c r="I50" s="1172"/>
      <c r="J50" s="1173"/>
      <c r="K50" s="61" t="s">
        <v>522</v>
      </c>
      <c r="L50" s="62" t="s">
        <v>522</v>
      </c>
      <c r="M50" s="62" t="s">
        <v>522</v>
      </c>
      <c r="N50" s="62" t="s">
        <v>522</v>
      </c>
      <c r="O50" s="63" t="s">
        <v>522</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877</v>
      </c>
      <c r="L52" s="62">
        <v>839</v>
      </c>
      <c r="M52" s="62">
        <v>823</v>
      </c>
      <c r="N52" s="62">
        <v>786</v>
      </c>
      <c r="O52" s="63">
        <v>820</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337</v>
      </c>
      <c r="L53" s="67">
        <v>361</v>
      </c>
      <c r="M53" s="67">
        <v>371</v>
      </c>
      <c r="N53" s="67">
        <v>439</v>
      </c>
      <c r="O53" s="68">
        <v>465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5">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609</v>
      </c>
      <c r="L58" s="82" t="s">
        <v>608</v>
      </c>
      <c r="M58" s="82" t="s">
        <v>608</v>
      </c>
      <c r="N58" s="82" t="s">
        <v>608</v>
      </c>
      <c r="O58" s="83" t="s">
        <v>608</v>
      </c>
    </row>
    <row r="59" spans="1:21" ht="31.5" customHeight="1" x14ac:dyDescent="0.2">
      <c r="B59" s="1182"/>
      <c r="C59" s="1183"/>
      <c r="D59" s="1189" t="s">
        <v>28</v>
      </c>
      <c r="E59" s="1190"/>
      <c r="F59" s="1190"/>
      <c r="G59" s="1190"/>
      <c r="H59" s="1190"/>
      <c r="I59" s="1190"/>
      <c r="J59" s="1191"/>
      <c r="K59" s="84" t="s">
        <v>608</v>
      </c>
      <c r="L59" s="85" t="s">
        <v>608</v>
      </c>
      <c r="M59" s="85" t="s">
        <v>608</v>
      </c>
      <c r="N59" s="85" t="s">
        <v>608</v>
      </c>
      <c r="O59" s="86" t="s">
        <v>608</v>
      </c>
    </row>
    <row r="60" spans="1:21" ht="31.5" customHeight="1" thickBot="1" x14ac:dyDescent="0.25">
      <c r="B60" s="1184"/>
      <c r="C60" s="1185"/>
      <c r="D60" s="1192" t="s">
        <v>29</v>
      </c>
      <c r="E60" s="1193"/>
      <c r="F60" s="1193"/>
      <c r="G60" s="1193"/>
      <c r="H60" s="1193"/>
      <c r="I60" s="1193"/>
      <c r="J60" s="1194"/>
      <c r="K60" s="87" t="s">
        <v>608</v>
      </c>
      <c r="L60" s="88" t="s">
        <v>608</v>
      </c>
      <c r="M60" s="88" t="s">
        <v>608</v>
      </c>
      <c r="N60" s="88" t="s">
        <v>608</v>
      </c>
      <c r="O60" s="89" t="s">
        <v>608</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wIU+UL5Jemlc5iPBWgERlDN0R5gLJ7WYl4tVMa+XzvHQxuvN4BKvI6cF9OO1N2lNH7rWF6np5OH0YHTYUFK8Q==" saltValue="MbUkPV03P+4+1y7fnNd1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95" t="s">
        <v>32</v>
      </c>
      <c r="C41" s="1196"/>
      <c r="D41" s="103"/>
      <c r="E41" s="1201" t="s">
        <v>33</v>
      </c>
      <c r="F41" s="1201"/>
      <c r="G41" s="1201"/>
      <c r="H41" s="1202"/>
      <c r="I41" s="342">
        <v>9964</v>
      </c>
      <c r="J41" s="343">
        <v>10650</v>
      </c>
      <c r="K41" s="343">
        <v>11278</v>
      </c>
      <c r="L41" s="343">
        <v>11500</v>
      </c>
      <c r="M41" s="344">
        <v>11432</v>
      </c>
    </row>
    <row r="42" spans="2:13" ht="27.75" customHeight="1" x14ac:dyDescent="0.2">
      <c r="B42" s="1197"/>
      <c r="C42" s="1198"/>
      <c r="D42" s="104"/>
      <c r="E42" s="1203" t="s">
        <v>34</v>
      </c>
      <c r="F42" s="1203"/>
      <c r="G42" s="1203"/>
      <c r="H42" s="1204"/>
      <c r="I42" s="345" t="s">
        <v>522</v>
      </c>
      <c r="J42" s="346" t="s">
        <v>522</v>
      </c>
      <c r="K42" s="346" t="s">
        <v>522</v>
      </c>
      <c r="L42" s="346" t="s">
        <v>522</v>
      </c>
      <c r="M42" s="347">
        <v>15</v>
      </c>
    </row>
    <row r="43" spans="2:13" ht="27.75" customHeight="1" x14ac:dyDescent="0.2">
      <c r="B43" s="1197"/>
      <c r="C43" s="1198"/>
      <c r="D43" s="104"/>
      <c r="E43" s="1203" t="s">
        <v>35</v>
      </c>
      <c r="F43" s="1203"/>
      <c r="G43" s="1203"/>
      <c r="H43" s="1204"/>
      <c r="I43" s="345">
        <v>2813</v>
      </c>
      <c r="J43" s="346">
        <v>2836</v>
      </c>
      <c r="K43" s="346">
        <v>3135</v>
      </c>
      <c r="L43" s="346">
        <v>3077</v>
      </c>
      <c r="M43" s="347">
        <v>2140</v>
      </c>
    </row>
    <row r="44" spans="2:13" ht="27.75" customHeight="1" x14ac:dyDescent="0.2">
      <c r="B44" s="1197"/>
      <c r="C44" s="1198"/>
      <c r="D44" s="104"/>
      <c r="E44" s="1203" t="s">
        <v>36</v>
      </c>
      <c r="F44" s="1203"/>
      <c r="G44" s="1203"/>
      <c r="H44" s="1204"/>
      <c r="I44" s="345" t="s">
        <v>522</v>
      </c>
      <c r="J44" s="346" t="s">
        <v>522</v>
      </c>
      <c r="K44" s="346" t="s">
        <v>522</v>
      </c>
      <c r="L44" s="346" t="s">
        <v>522</v>
      </c>
      <c r="M44" s="347" t="s">
        <v>522</v>
      </c>
    </row>
    <row r="45" spans="2:13" ht="27.75" customHeight="1" x14ac:dyDescent="0.2">
      <c r="B45" s="1197"/>
      <c r="C45" s="1198"/>
      <c r="D45" s="104"/>
      <c r="E45" s="1203" t="s">
        <v>37</v>
      </c>
      <c r="F45" s="1203"/>
      <c r="G45" s="1203"/>
      <c r="H45" s="1204"/>
      <c r="I45" s="345">
        <v>1594</v>
      </c>
      <c r="J45" s="346">
        <v>1606</v>
      </c>
      <c r="K45" s="346">
        <v>1665</v>
      </c>
      <c r="L45" s="346">
        <v>1690</v>
      </c>
      <c r="M45" s="347">
        <v>1703</v>
      </c>
    </row>
    <row r="46" spans="2:13" ht="27.75" customHeight="1" x14ac:dyDescent="0.2">
      <c r="B46" s="1197"/>
      <c r="C46" s="1198"/>
      <c r="D46" s="105"/>
      <c r="E46" s="1203" t="s">
        <v>38</v>
      </c>
      <c r="F46" s="1203"/>
      <c r="G46" s="1203"/>
      <c r="H46" s="1204"/>
      <c r="I46" s="345">
        <v>3</v>
      </c>
      <c r="J46" s="346">
        <v>3</v>
      </c>
      <c r="K46" s="346">
        <v>3</v>
      </c>
      <c r="L46" s="346">
        <v>3</v>
      </c>
      <c r="M46" s="347">
        <v>3</v>
      </c>
    </row>
    <row r="47" spans="2:13" ht="27.75" customHeight="1" x14ac:dyDescent="0.2">
      <c r="B47" s="1197"/>
      <c r="C47" s="1198"/>
      <c r="D47" s="106"/>
      <c r="E47" s="1205" t="s">
        <v>39</v>
      </c>
      <c r="F47" s="1206"/>
      <c r="G47" s="1206"/>
      <c r="H47" s="1207"/>
      <c r="I47" s="345" t="s">
        <v>522</v>
      </c>
      <c r="J47" s="346" t="s">
        <v>522</v>
      </c>
      <c r="K47" s="346" t="s">
        <v>522</v>
      </c>
      <c r="L47" s="346" t="s">
        <v>522</v>
      </c>
      <c r="M47" s="347" t="s">
        <v>522</v>
      </c>
    </row>
    <row r="48" spans="2:13" ht="27.75" customHeight="1" x14ac:dyDescent="0.2">
      <c r="B48" s="1197"/>
      <c r="C48" s="1198"/>
      <c r="D48" s="104"/>
      <c r="E48" s="1203" t="s">
        <v>40</v>
      </c>
      <c r="F48" s="1203"/>
      <c r="G48" s="1203"/>
      <c r="H48" s="1204"/>
      <c r="I48" s="345" t="s">
        <v>522</v>
      </c>
      <c r="J48" s="346" t="s">
        <v>522</v>
      </c>
      <c r="K48" s="346">
        <v>215</v>
      </c>
      <c r="L48" s="346" t="s">
        <v>522</v>
      </c>
      <c r="M48" s="347" t="s">
        <v>522</v>
      </c>
    </row>
    <row r="49" spans="2:13" ht="27.75" customHeight="1" x14ac:dyDescent="0.2">
      <c r="B49" s="1199"/>
      <c r="C49" s="1200"/>
      <c r="D49" s="104"/>
      <c r="E49" s="1203" t="s">
        <v>41</v>
      </c>
      <c r="F49" s="1203"/>
      <c r="G49" s="1203"/>
      <c r="H49" s="1204"/>
      <c r="I49" s="345" t="s">
        <v>522</v>
      </c>
      <c r="J49" s="346" t="s">
        <v>522</v>
      </c>
      <c r="K49" s="346" t="s">
        <v>522</v>
      </c>
      <c r="L49" s="346" t="s">
        <v>522</v>
      </c>
      <c r="M49" s="347" t="s">
        <v>522</v>
      </c>
    </row>
    <row r="50" spans="2:13" ht="27.75" customHeight="1" x14ac:dyDescent="0.2">
      <c r="B50" s="1208" t="s">
        <v>42</v>
      </c>
      <c r="C50" s="1209"/>
      <c r="D50" s="107"/>
      <c r="E50" s="1203" t="s">
        <v>43</v>
      </c>
      <c r="F50" s="1203"/>
      <c r="G50" s="1203"/>
      <c r="H50" s="1204"/>
      <c r="I50" s="345">
        <v>3694</v>
      </c>
      <c r="J50" s="346">
        <v>3469</v>
      </c>
      <c r="K50" s="346">
        <v>3525</v>
      </c>
      <c r="L50" s="346">
        <v>3930</v>
      </c>
      <c r="M50" s="347">
        <v>3408</v>
      </c>
    </row>
    <row r="51" spans="2:13" ht="27.75" customHeight="1" x14ac:dyDescent="0.2">
      <c r="B51" s="1197"/>
      <c r="C51" s="1198"/>
      <c r="D51" s="104"/>
      <c r="E51" s="1203" t="s">
        <v>44</v>
      </c>
      <c r="F51" s="1203"/>
      <c r="G51" s="1203"/>
      <c r="H51" s="1204"/>
      <c r="I51" s="345">
        <v>528</v>
      </c>
      <c r="J51" s="346">
        <v>453</v>
      </c>
      <c r="K51" s="346">
        <v>361</v>
      </c>
      <c r="L51" s="346">
        <v>250</v>
      </c>
      <c r="M51" s="347">
        <v>262</v>
      </c>
    </row>
    <row r="52" spans="2:13" ht="27.75" customHeight="1" x14ac:dyDescent="0.2">
      <c r="B52" s="1199"/>
      <c r="C52" s="1200"/>
      <c r="D52" s="104"/>
      <c r="E52" s="1203" t="s">
        <v>45</v>
      </c>
      <c r="F52" s="1203"/>
      <c r="G52" s="1203"/>
      <c r="H52" s="1204"/>
      <c r="I52" s="345">
        <v>8198</v>
      </c>
      <c r="J52" s="346">
        <v>8534</v>
      </c>
      <c r="K52" s="346">
        <v>8712</v>
      </c>
      <c r="L52" s="346">
        <v>8887</v>
      </c>
      <c r="M52" s="347">
        <v>8962</v>
      </c>
    </row>
    <row r="53" spans="2:13" ht="27.75" customHeight="1" thickBot="1" x14ac:dyDescent="0.25">
      <c r="B53" s="1210" t="s">
        <v>46</v>
      </c>
      <c r="C53" s="1211"/>
      <c r="D53" s="108"/>
      <c r="E53" s="1212" t="s">
        <v>47</v>
      </c>
      <c r="F53" s="1212"/>
      <c r="G53" s="1212"/>
      <c r="H53" s="1213"/>
      <c r="I53" s="348">
        <v>1954</v>
      </c>
      <c r="J53" s="349">
        <v>2640</v>
      </c>
      <c r="K53" s="349">
        <v>3696</v>
      </c>
      <c r="L53" s="349">
        <v>3202</v>
      </c>
      <c r="M53" s="350">
        <v>2662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2LHh0plQRY65lO8CUPld4HAb8XKq59zrOT6RYNWvw9tCUESM4yHo6bDlg+/dgiDfE9YYI7e3N2k5+5cSNq2KNA==" saltValue="6iu4b1EGZSRH9tBrMaHC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222" t="s">
        <v>50</v>
      </c>
      <c r="D55" s="1222"/>
      <c r="E55" s="1223"/>
      <c r="F55" s="120">
        <v>1490</v>
      </c>
      <c r="G55" s="120">
        <v>1628</v>
      </c>
      <c r="H55" s="121">
        <v>814</v>
      </c>
    </row>
    <row r="56" spans="2:8" ht="52.5" customHeight="1" x14ac:dyDescent="0.2">
      <c r="B56" s="122"/>
      <c r="C56" s="1224" t="s">
        <v>51</v>
      </c>
      <c r="D56" s="1224"/>
      <c r="E56" s="1225"/>
      <c r="F56" s="123">
        <v>160</v>
      </c>
      <c r="G56" s="123">
        <v>227</v>
      </c>
      <c r="H56" s="124">
        <v>228</v>
      </c>
    </row>
    <row r="57" spans="2:8" ht="53.25" customHeight="1" x14ac:dyDescent="0.2">
      <c r="B57" s="122"/>
      <c r="C57" s="1226" t="s">
        <v>52</v>
      </c>
      <c r="D57" s="1226"/>
      <c r="E57" s="1227"/>
      <c r="F57" s="125">
        <v>1407</v>
      </c>
      <c r="G57" s="125">
        <v>1585</v>
      </c>
      <c r="H57" s="126">
        <v>1831</v>
      </c>
    </row>
    <row r="58" spans="2:8" ht="45.75" customHeight="1" x14ac:dyDescent="0.2">
      <c r="B58" s="127"/>
      <c r="C58" s="1214" t="s">
        <v>594</v>
      </c>
      <c r="D58" s="1215"/>
      <c r="E58" s="1216"/>
      <c r="F58" s="128">
        <v>159</v>
      </c>
      <c r="G58" s="128">
        <v>384</v>
      </c>
      <c r="H58" s="129">
        <v>587</v>
      </c>
    </row>
    <row r="59" spans="2:8" ht="45.75" customHeight="1" x14ac:dyDescent="0.2">
      <c r="B59" s="127"/>
      <c r="C59" s="1214" t="s">
        <v>595</v>
      </c>
      <c r="D59" s="1215"/>
      <c r="E59" s="1216"/>
      <c r="F59" s="128">
        <v>548</v>
      </c>
      <c r="G59" s="128">
        <v>549</v>
      </c>
      <c r="H59" s="129">
        <v>550</v>
      </c>
    </row>
    <row r="60" spans="2:8" ht="45.75" customHeight="1" x14ac:dyDescent="0.2">
      <c r="B60" s="127"/>
      <c r="C60" s="1214" t="s">
        <v>596</v>
      </c>
      <c r="D60" s="1215"/>
      <c r="E60" s="1216"/>
      <c r="F60" s="128">
        <v>291</v>
      </c>
      <c r="G60" s="128">
        <v>272</v>
      </c>
      <c r="H60" s="129">
        <v>269</v>
      </c>
    </row>
    <row r="61" spans="2:8" ht="45.75" customHeight="1" x14ac:dyDescent="0.2">
      <c r="B61" s="127"/>
      <c r="C61" s="1214" t="s">
        <v>597</v>
      </c>
      <c r="D61" s="1215"/>
      <c r="E61" s="1216"/>
      <c r="F61" s="128">
        <v>157</v>
      </c>
      <c r="G61" s="128">
        <v>147</v>
      </c>
      <c r="H61" s="129">
        <v>137</v>
      </c>
    </row>
    <row r="62" spans="2:8" ht="45.75" customHeight="1" thickBot="1" x14ac:dyDescent="0.25">
      <c r="B62" s="130"/>
      <c r="C62" s="1217" t="s">
        <v>598</v>
      </c>
      <c r="D62" s="1218"/>
      <c r="E62" s="1219"/>
      <c r="F62" s="131">
        <v>74</v>
      </c>
      <c r="G62" s="131">
        <v>74</v>
      </c>
      <c r="H62" s="132">
        <v>74</v>
      </c>
    </row>
    <row r="63" spans="2:8" ht="52.5" customHeight="1" thickBot="1" x14ac:dyDescent="0.25">
      <c r="B63" s="133"/>
      <c r="C63" s="1220" t="s">
        <v>53</v>
      </c>
      <c r="D63" s="1220"/>
      <c r="E63" s="1221"/>
      <c r="F63" s="134">
        <v>3057</v>
      </c>
      <c r="G63" s="134">
        <v>3441</v>
      </c>
      <c r="H63" s="135">
        <v>2873</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1e5jKGZKaiDFDmYUCkJGKbSScnmV3N9Ke6bZnO9U/y4mVA5sZN0e/8UFaAogyExA9wCBK1bZeo4D6XTkhb2RiQ==" saltValue="7BR2FZFTT4yOyPR2snsn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58C9A-5B76-4CEE-A969-62F1ABDBB1E1}">
  <sheetPr>
    <pageSetUpPr fitToPage="1"/>
  </sheetPr>
  <dimension ref="A1:DE85"/>
  <sheetViews>
    <sheetView showGridLines="0" topLeftCell="A11" zoomScaleNormal="100" zoomScaleSheetLayoutView="55" workbookViewId="0"/>
  </sheetViews>
  <sheetFormatPr defaultColWidth="0" defaultRowHeight="0"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2"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2"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2"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2"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2"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2"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2"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2"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2"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2"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2"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2"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2"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2"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2"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2" x14ac:dyDescent="0.2">
      <c r="DD19" s="255"/>
      <c r="DE19" s="255"/>
    </row>
    <row r="20" spans="1:109" ht="13.2"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64"/>
      <c r="DD40" s="364"/>
      <c r="DE40" s="255"/>
    </row>
    <row r="41" spans="2:109" ht="16.2" x14ac:dyDescent="0.2">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61"/>
      <c r="I42" s="360"/>
      <c r="J42" s="360"/>
      <c r="K42" s="360"/>
      <c r="AM42" s="361"/>
      <c r="AN42" s="361" t="s">
        <v>616</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0" t="s">
        <v>619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2" x14ac:dyDescent="0.2">
      <c r="B49" s="259"/>
      <c r="AN49" s="255" t="s">
        <v>614</v>
      </c>
    </row>
    <row r="50" spans="1:109" ht="13.2" x14ac:dyDescent="0.2">
      <c r="B50" s="259"/>
      <c r="G50" s="1233"/>
      <c r="H50" s="1233"/>
      <c r="I50" s="1233"/>
      <c r="J50" s="1233"/>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2" t="s">
        <v>564</v>
      </c>
      <c r="BQ50" s="1232"/>
      <c r="BR50" s="1232"/>
      <c r="BS50" s="1232"/>
      <c r="BT50" s="1232"/>
      <c r="BU50" s="1232"/>
      <c r="BV50" s="1232"/>
      <c r="BW50" s="1232"/>
      <c r="BX50" s="1232" t="s">
        <v>565</v>
      </c>
      <c r="BY50" s="1232"/>
      <c r="BZ50" s="1232"/>
      <c r="CA50" s="1232"/>
      <c r="CB50" s="1232"/>
      <c r="CC50" s="1232"/>
      <c r="CD50" s="1232"/>
      <c r="CE50" s="1232"/>
      <c r="CF50" s="1232" t="s">
        <v>566</v>
      </c>
      <c r="CG50" s="1232"/>
      <c r="CH50" s="1232"/>
      <c r="CI50" s="1232"/>
      <c r="CJ50" s="1232"/>
      <c r="CK50" s="1232"/>
      <c r="CL50" s="1232"/>
      <c r="CM50" s="1232"/>
      <c r="CN50" s="1232" t="s">
        <v>567</v>
      </c>
      <c r="CO50" s="1232"/>
      <c r="CP50" s="1232"/>
      <c r="CQ50" s="1232"/>
      <c r="CR50" s="1232"/>
      <c r="CS50" s="1232"/>
      <c r="CT50" s="1232"/>
      <c r="CU50" s="1232"/>
      <c r="CV50" s="1232" t="s">
        <v>568</v>
      </c>
      <c r="CW50" s="1232"/>
      <c r="CX50" s="1232"/>
      <c r="CY50" s="1232"/>
      <c r="CZ50" s="1232"/>
      <c r="DA50" s="1232"/>
      <c r="DB50" s="1232"/>
      <c r="DC50" s="1232"/>
    </row>
    <row r="51" spans="1:109" ht="13.5" customHeight="1" x14ac:dyDescent="0.2">
      <c r="B51" s="259"/>
      <c r="G51" s="1239"/>
      <c r="H51" s="1239"/>
      <c r="I51" s="1249"/>
      <c r="J51" s="1249"/>
      <c r="K51" s="1234"/>
      <c r="L51" s="1234"/>
      <c r="M51" s="1234"/>
      <c r="N51" s="1234"/>
      <c r="AM51" s="352"/>
      <c r="AN51" s="1230" t="s">
        <v>613</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28">
        <v>33.799999999999997</v>
      </c>
      <c r="BQ51" s="1228"/>
      <c r="BR51" s="1228"/>
      <c r="BS51" s="1228"/>
      <c r="BT51" s="1228"/>
      <c r="BU51" s="1228"/>
      <c r="BV51" s="1228"/>
      <c r="BW51" s="1228"/>
      <c r="BX51" s="1228">
        <v>46.5</v>
      </c>
      <c r="BY51" s="1228"/>
      <c r="BZ51" s="1228"/>
      <c r="CA51" s="1228"/>
      <c r="CB51" s="1228"/>
      <c r="CC51" s="1228"/>
      <c r="CD51" s="1228"/>
      <c r="CE51" s="1228"/>
      <c r="CF51" s="1228">
        <v>62.8</v>
      </c>
      <c r="CG51" s="1228"/>
      <c r="CH51" s="1228"/>
      <c r="CI51" s="1228"/>
      <c r="CJ51" s="1228"/>
      <c r="CK51" s="1228"/>
      <c r="CL51" s="1228"/>
      <c r="CM51" s="1228"/>
      <c r="CN51" s="1228">
        <v>51.3</v>
      </c>
      <c r="CO51" s="1228"/>
      <c r="CP51" s="1228"/>
      <c r="CQ51" s="1228"/>
      <c r="CR51" s="1228"/>
      <c r="CS51" s="1228"/>
      <c r="CT51" s="1228"/>
      <c r="CU51" s="1228"/>
      <c r="CV51" s="1228">
        <v>44.1</v>
      </c>
      <c r="CW51" s="1228"/>
      <c r="CX51" s="1228"/>
      <c r="CY51" s="1228"/>
      <c r="CZ51" s="1228"/>
      <c r="DA51" s="1228"/>
      <c r="DB51" s="1228"/>
      <c r="DC51" s="1228"/>
    </row>
    <row r="52" spans="1:109" ht="13.2" x14ac:dyDescent="0.2">
      <c r="B52" s="259"/>
      <c r="G52" s="1239"/>
      <c r="H52" s="1239"/>
      <c r="I52" s="1249"/>
      <c r="J52" s="1249"/>
      <c r="K52" s="1234"/>
      <c r="L52" s="1234"/>
      <c r="M52" s="1234"/>
      <c r="N52" s="1234"/>
      <c r="AM52" s="352"/>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60"/>
      <c r="B53" s="259"/>
      <c r="G53" s="1239"/>
      <c r="H53" s="1239"/>
      <c r="I53" s="1233"/>
      <c r="J53" s="1233"/>
      <c r="K53" s="1234"/>
      <c r="L53" s="1234"/>
      <c r="M53" s="1234"/>
      <c r="N53" s="1234"/>
      <c r="AM53" s="352"/>
      <c r="AN53" s="1230"/>
      <c r="AO53" s="1230"/>
      <c r="AP53" s="1230"/>
      <c r="AQ53" s="1230"/>
      <c r="AR53" s="1230"/>
      <c r="AS53" s="1230"/>
      <c r="AT53" s="1230"/>
      <c r="AU53" s="1230"/>
      <c r="AV53" s="1230"/>
      <c r="AW53" s="1230"/>
      <c r="AX53" s="1230"/>
      <c r="AY53" s="1230"/>
      <c r="AZ53" s="1230"/>
      <c r="BA53" s="1230"/>
      <c r="BB53" s="1230" t="s">
        <v>618</v>
      </c>
      <c r="BC53" s="1230"/>
      <c r="BD53" s="1230"/>
      <c r="BE53" s="1230"/>
      <c r="BF53" s="1230"/>
      <c r="BG53" s="1230"/>
      <c r="BH53" s="1230"/>
      <c r="BI53" s="1230"/>
      <c r="BJ53" s="1230"/>
      <c r="BK53" s="1230"/>
      <c r="BL53" s="1230"/>
      <c r="BM53" s="1230"/>
      <c r="BN53" s="1230"/>
      <c r="BO53" s="1230"/>
      <c r="BP53" s="1228">
        <v>55.7</v>
      </c>
      <c r="BQ53" s="1228"/>
      <c r="BR53" s="1228"/>
      <c r="BS53" s="1228"/>
      <c r="BT53" s="1228"/>
      <c r="BU53" s="1228"/>
      <c r="BV53" s="1228"/>
      <c r="BW53" s="1228"/>
      <c r="BX53" s="1228">
        <v>56.6</v>
      </c>
      <c r="BY53" s="1228"/>
      <c r="BZ53" s="1228"/>
      <c r="CA53" s="1228"/>
      <c r="CB53" s="1228"/>
      <c r="CC53" s="1228"/>
      <c r="CD53" s="1228"/>
      <c r="CE53" s="1228"/>
      <c r="CF53" s="1228">
        <v>57.8</v>
      </c>
      <c r="CG53" s="1228"/>
      <c r="CH53" s="1228"/>
      <c r="CI53" s="1228"/>
      <c r="CJ53" s="1228"/>
      <c r="CK53" s="1228"/>
      <c r="CL53" s="1228"/>
      <c r="CM53" s="1228"/>
      <c r="CN53" s="1228">
        <v>59.1</v>
      </c>
      <c r="CO53" s="1228"/>
      <c r="CP53" s="1228"/>
      <c r="CQ53" s="1228"/>
      <c r="CR53" s="1228"/>
      <c r="CS53" s="1228"/>
      <c r="CT53" s="1228"/>
      <c r="CU53" s="1228"/>
      <c r="CV53" s="1228">
        <v>60.6</v>
      </c>
      <c r="CW53" s="1228"/>
      <c r="CX53" s="1228"/>
      <c r="CY53" s="1228"/>
      <c r="CZ53" s="1228"/>
      <c r="DA53" s="1228"/>
      <c r="DB53" s="1228"/>
      <c r="DC53" s="1228"/>
    </row>
    <row r="54" spans="1:109" ht="13.2" x14ac:dyDescent="0.2">
      <c r="A54" s="360"/>
      <c r="B54" s="259"/>
      <c r="G54" s="1239"/>
      <c r="H54" s="1239"/>
      <c r="I54" s="1233"/>
      <c r="J54" s="1233"/>
      <c r="K54" s="1234"/>
      <c r="L54" s="1234"/>
      <c r="M54" s="1234"/>
      <c r="N54" s="1234"/>
      <c r="AM54" s="352"/>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60"/>
      <c r="B55" s="259"/>
      <c r="G55" s="1233"/>
      <c r="H55" s="1233"/>
      <c r="I55" s="1233"/>
      <c r="J55" s="1233"/>
      <c r="K55" s="1234"/>
      <c r="L55" s="1234"/>
      <c r="M55" s="1234"/>
      <c r="N55" s="1234"/>
      <c r="AN55" s="1232" t="s">
        <v>612</v>
      </c>
      <c r="AO55" s="1232"/>
      <c r="AP55" s="1232"/>
      <c r="AQ55" s="1232"/>
      <c r="AR55" s="1232"/>
      <c r="AS55" s="1232"/>
      <c r="AT55" s="1232"/>
      <c r="AU55" s="1232"/>
      <c r="AV55" s="1232"/>
      <c r="AW55" s="1232"/>
      <c r="AX55" s="1232"/>
      <c r="AY55" s="1232"/>
      <c r="AZ55" s="1232"/>
      <c r="BA55" s="1232"/>
      <c r="BB55" s="1230" t="s">
        <v>611</v>
      </c>
      <c r="BC55" s="1230"/>
      <c r="BD55" s="1230"/>
      <c r="BE55" s="1230"/>
      <c r="BF55" s="1230"/>
      <c r="BG55" s="1230"/>
      <c r="BH55" s="1230"/>
      <c r="BI55" s="1230"/>
      <c r="BJ55" s="1230"/>
      <c r="BK55" s="1230"/>
      <c r="BL55" s="1230"/>
      <c r="BM55" s="1230"/>
      <c r="BN55" s="1230"/>
      <c r="BO55" s="1230"/>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2" x14ac:dyDescent="0.2">
      <c r="A56" s="360"/>
      <c r="B56" s="259"/>
      <c r="G56" s="1233"/>
      <c r="H56" s="1233"/>
      <c r="I56" s="1233"/>
      <c r="J56" s="1233"/>
      <c r="K56" s="1234"/>
      <c r="L56" s="1234"/>
      <c r="M56" s="1234"/>
      <c r="N56" s="1234"/>
      <c r="AN56" s="1232"/>
      <c r="AO56" s="1232"/>
      <c r="AP56" s="1232"/>
      <c r="AQ56" s="1232"/>
      <c r="AR56" s="1232"/>
      <c r="AS56" s="1232"/>
      <c r="AT56" s="1232"/>
      <c r="AU56" s="1232"/>
      <c r="AV56" s="1232"/>
      <c r="AW56" s="1232"/>
      <c r="AX56" s="1232"/>
      <c r="AY56" s="1232"/>
      <c r="AZ56" s="1232"/>
      <c r="BA56" s="1232"/>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2" x14ac:dyDescent="0.2">
      <c r="B57" s="365"/>
      <c r="G57" s="1233"/>
      <c r="H57" s="1233"/>
      <c r="I57" s="1235"/>
      <c r="J57" s="1235"/>
      <c r="K57" s="1234"/>
      <c r="L57" s="1234"/>
      <c r="M57" s="1234"/>
      <c r="N57" s="1234"/>
      <c r="AM57" s="255"/>
      <c r="AN57" s="1232"/>
      <c r="AO57" s="1232"/>
      <c r="AP57" s="1232"/>
      <c r="AQ57" s="1232"/>
      <c r="AR57" s="1232"/>
      <c r="AS57" s="1232"/>
      <c r="AT57" s="1232"/>
      <c r="AU57" s="1232"/>
      <c r="AV57" s="1232"/>
      <c r="AW57" s="1232"/>
      <c r="AX57" s="1232"/>
      <c r="AY57" s="1232"/>
      <c r="AZ57" s="1232"/>
      <c r="BA57" s="1232"/>
      <c r="BB57" s="1230" t="s">
        <v>618</v>
      </c>
      <c r="BC57" s="1230"/>
      <c r="BD57" s="1230"/>
      <c r="BE57" s="1230"/>
      <c r="BF57" s="1230"/>
      <c r="BG57" s="1230"/>
      <c r="BH57" s="1230"/>
      <c r="BI57" s="1230"/>
      <c r="BJ57" s="1230"/>
      <c r="BK57" s="1230"/>
      <c r="BL57" s="1230"/>
      <c r="BM57" s="1230"/>
      <c r="BN57" s="1230"/>
      <c r="BO57" s="1230"/>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70"/>
      <c r="DE57" s="365"/>
    </row>
    <row r="58" spans="1:109" s="360" customFormat="1" ht="13.2" x14ac:dyDescent="0.2">
      <c r="A58" s="255"/>
      <c r="B58" s="365"/>
      <c r="G58" s="1233"/>
      <c r="H58" s="1233"/>
      <c r="I58" s="1235"/>
      <c r="J58" s="1235"/>
      <c r="K58" s="1234"/>
      <c r="L58" s="1234"/>
      <c r="M58" s="1234"/>
      <c r="N58" s="1234"/>
      <c r="AM58" s="255"/>
      <c r="AN58" s="1232"/>
      <c r="AO58" s="1232"/>
      <c r="AP58" s="1232"/>
      <c r="AQ58" s="1232"/>
      <c r="AR58" s="1232"/>
      <c r="AS58" s="1232"/>
      <c r="AT58" s="1232"/>
      <c r="AU58" s="1232"/>
      <c r="AV58" s="1232"/>
      <c r="AW58" s="1232"/>
      <c r="AX58" s="1232"/>
      <c r="AY58" s="1232"/>
      <c r="AZ58" s="1232"/>
      <c r="BA58" s="1232"/>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2"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2"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2"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2"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2" x14ac:dyDescent="0.2">
      <c r="B63" s="312" t="s">
        <v>617</v>
      </c>
    </row>
    <row r="64" spans="1:109" ht="13.2" x14ac:dyDescent="0.2">
      <c r="B64" s="259"/>
      <c r="G64" s="361"/>
      <c r="I64" s="363"/>
      <c r="J64" s="363"/>
      <c r="K64" s="363"/>
      <c r="L64" s="363"/>
      <c r="M64" s="363"/>
      <c r="N64" s="362"/>
      <c r="AM64" s="361"/>
      <c r="AN64" s="361" t="s">
        <v>616</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2" x14ac:dyDescent="0.2">
      <c r="B65" s="259"/>
      <c r="AN65" s="1240" t="s">
        <v>615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2" x14ac:dyDescent="0.2">
      <c r="B71" s="259"/>
      <c r="G71" s="355"/>
      <c r="I71" s="358"/>
      <c r="J71" s="357"/>
      <c r="K71" s="357"/>
      <c r="L71" s="356"/>
      <c r="M71" s="357"/>
      <c r="N71" s="356"/>
      <c r="AM71" s="355"/>
      <c r="AN71" s="255" t="s">
        <v>614</v>
      </c>
    </row>
    <row r="72" spans="2:107" ht="13.2" x14ac:dyDescent="0.2">
      <c r="B72" s="259"/>
      <c r="G72" s="1233"/>
      <c r="H72" s="1233"/>
      <c r="I72" s="1233"/>
      <c r="J72" s="1233"/>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2" t="s">
        <v>564</v>
      </c>
      <c r="BQ72" s="1232"/>
      <c r="BR72" s="1232"/>
      <c r="BS72" s="1232"/>
      <c r="BT72" s="1232"/>
      <c r="BU72" s="1232"/>
      <c r="BV72" s="1232"/>
      <c r="BW72" s="1232"/>
      <c r="BX72" s="1232" t="s">
        <v>565</v>
      </c>
      <c r="BY72" s="1232"/>
      <c r="BZ72" s="1232"/>
      <c r="CA72" s="1232"/>
      <c r="CB72" s="1232"/>
      <c r="CC72" s="1232"/>
      <c r="CD72" s="1232"/>
      <c r="CE72" s="1232"/>
      <c r="CF72" s="1232" t="s">
        <v>566</v>
      </c>
      <c r="CG72" s="1232"/>
      <c r="CH72" s="1232"/>
      <c r="CI72" s="1232"/>
      <c r="CJ72" s="1232"/>
      <c r="CK72" s="1232"/>
      <c r="CL72" s="1232"/>
      <c r="CM72" s="1232"/>
      <c r="CN72" s="1232" t="s">
        <v>567</v>
      </c>
      <c r="CO72" s="1232"/>
      <c r="CP72" s="1232"/>
      <c r="CQ72" s="1232"/>
      <c r="CR72" s="1232"/>
      <c r="CS72" s="1232"/>
      <c r="CT72" s="1232"/>
      <c r="CU72" s="1232"/>
      <c r="CV72" s="1232" t="s">
        <v>568</v>
      </c>
      <c r="CW72" s="1232"/>
      <c r="CX72" s="1232"/>
      <c r="CY72" s="1232"/>
      <c r="CZ72" s="1232"/>
      <c r="DA72" s="1232"/>
      <c r="DB72" s="1232"/>
      <c r="DC72" s="1232"/>
    </row>
    <row r="73" spans="2:107" ht="13.2" x14ac:dyDescent="0.2">
      <c r="B73" s="259"/>
      <c r="G73" s="1239"/>
      <c r="H73" s="1239"/>
      <c r="I73" s="1239"/>
      <c r="J73" s="1239"/>
      <c r="K73" s="1231"/>
      <c r="L73" s="1231"/>
      <c r="M73" s="1231"/>
      <c r="N73" s="1231"/>
      <c r="AM73" s="352"/>
      <c r="AN73" s="1230" t="s">
        <v>613</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28">
        <v>33.799999999999997</v>
      </c>
      <c r="BQ73" s="1228"/>
      <c r="BR73" s="1228"/>
      <c r="BS73" s="1228"/>
      <c r="BT73" s="1228"/>
      <c r="BU73" s="1228"/>
      <c r="BV73" s="1228"/>
      <c r="BW73" s="1228"/>
      <c r="BX73" s="1228">
        <v>46.5</v>
      </c>
      <c r="BY73" s="1228"/>
      <c r="BZ73" s="1228"/>
      <c r="CA73" s="1228"/>
      <c r="CB73" s="1228"/>
      <c r="CC73" s="1228"/>
      <c r="CD73" s="1228"/>
      <c r="CE73" s="1228"/>
      <c r="CF73" s="1228">
        <v>62.8</v>
      </c>
      <c r="CG73" s="1228"/>
      <c r="CH73" s="1228"/>
      <c r="CI73" s="1228"/>
      <c r="CJ73" s="1228"/>
      <c r="CK73" s="1228"/>
      <c r="CL73" s="1228"/>
      <c r="CM73" s="1228"/>
      <c r="CN73" s="1228">
        <v>51.3</v>
      </c>
      <c r="CO73" s="1228"/>
      <c r="CP73" s="1228"/>
      <c r="CQ73" s="1228"/>
      <c r="CR73" s="1228"/>
      <c r="CS73" s="1228"/>
      <c r="CT73" s="1228"/>
      <c r="CU73" s="1228"/>
      <c r="CV73" s="1228">
        <v>44.1</v>
      </c>
      <c r="CW73" s="1228"/>
      <c r="CX73" s="1228"/>
      <c r="CY73" s="1228"/>
      <c r="CZ73" s="1228"/>
      <c r="DA73" s="1228"/>
      <c r="DB73" s="1228"/>
      <c r="DC73" s="1228"/>
    </row>
    <row r="74" spans="2:107" ht="13.2" x14ac:dyDescent="0.2">
      <c r="B74" s="259"/>
      <c r="G74" s="1239"/>
      <c r="H74" s="1239"/>
      <c r="I74" s="1239"/>
      <c r="J74" s="1239"/>
      <c r="K74" s="1231"/>
      <c r="L74" s="1231"/>
      <c r="M74" s="1231"/>
      <c r="N74" s="1231"/>
      <c r="AM74" s="352"/>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9"/>
      <c r="H75" s="1239"/>
      <c r="I75" s="1233"/>
      <c r="J75" s="1233"/>
      <c r="K75" s="1234"/>
      <c r="L75" s="1234"/>
      <c r="M75" s="1234"/>
      <c r="N75" s="1234"/>
      <c r="AM75" s="352"/>
      <c r="AN75" s="1230"/>
      <c r="AO75" s="1230"/>
      <c r="AP75" s="1230"/>
      <c r="AQ75" s="1230"/>
      <c r="AR75" s="1230"/>
      <c r="AS75" s="1230"/>
      <c r="AT75" s="1230"/>
      <c r="AU75" s="1230"/>
      <c r="AV75" s="1230"/>
      <c r="AW75" s="1230"/>
      <c r="AX75" s="1230"/>
      <c r="AY75" s="1230"/>
      <c r="AZ75" s="1230"/>
      <c r="BA75" s="1230"/>
      <c r="BB75" s="1230" t="s">
        <v>610</v>
      </c>
      <c r="BC75" s="1230"/>
      <c r="BD75" s="1230"/>
      <c r="BE75" s="1230"/>
      <c r="BF75" s="1230"/>
      <c r="BG75" s="1230"/>
      <c r="BH75" s="1230"/>
      <c r="BI75" s="1230"/>
      <c r="BJ75" s="1230"/>
      <c r="BK75" s="1230"/>
      <c r="BL75" s="1230"/>
      <c r="BM75" s="1230"/>
      <c r="BN75" s="1230"/>
      <c r="BO75" s="1230"/>
      <c r="BP75" s="1228">
        <v>5.3</v>
      </c>
      <c r="BQ75" s="1228"/>
      <c r="BR75" s="1228"/>
      <c r="BS75" s="1228"/>
      <c r="BT75" s="1228"/>
      <c r="BU75" s="1228"/>
      <c r="BV75" s="1228"/>
      <c r="BW75" s="1228"/>
      <c r="BX75" s="1228">
        <v>5.8</v>
      </c>
      <c r="BY75" s="1228"/>
      <c r="BZ75" s="1228"/>
      <c r="CA75" s="1228"/>
      <c r="CB75" s="1228"/>
      <c r="CC75" s="1228"/>
      <c r="CD75" s="1228"/>
      <c r="CE75" s="1228"/>
      <c r="CF75" s="1228">
        <v>6.1</v>
      </c>
      <c r="CG75" s="1228"/>
      <c r="CH75" s="1228"/>
      <c r="CI75" s="1228"/>
      <c r="CJ75" s="1228"/>
      <c r="CK75" s="1228"/>
      <c r="CL75" s="1228"/>
      <c r="CM75" s="1228"/>
      <c r="CN75" s="1228">
        <v>6.5</v>
      </c>
      <c r="CO75" s="1228"/>
      <c r="CP75" s="1228"/>
      <c r="CQ75" s="1228"/>
      <c r="CR75" s="1228"/>
      <c r="CS75" s="1228"/>
      <c r="CT75" s="1228"/>
      <c r="CU75" s="1228"/>
      <c r="CV75" s="1228">
        <v>7</v>
      </c>
      <c r="CW75" s="1228"/>
      <c r="CX75" s="1228"/>
      <c r="CY75" s="1228"/>
      <c r="CZ75" s="1228"/>
      <c r="DA75" s="1228"/>
      <c r="DB75" s="1228"/>
      <c r="DC75" s="1228"/>
    </row>
    <row r="76" spans="2:107" ht="13.2" x14ac:dyDescent="0.2">
      <c r="B76" s="259"/>
      <c r="G76" s="1239"/>
      <c r="H76" s="1239"/>
      <c r="I76" s="1233"/>
      <c r="J76" s="1233"/>
      <c r="K76" s="1234"/>
      <c r="L76" s="1234"/>
      <c r="M76" s="1234"/>
      <c r="N76" s="1234"/>
      <c r="AM76" s="352"/>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3"/>
      <c r="H77" s="1233"/>
      <c r="I77" s="1233"/>
      <c r="J77" s="1233"/>
      <c r="K77" s="1231"/>
      <c r="L77" s="1231"/>
      <c r="M77" s="1231"/>
      <c r="N77" s="1231"/>
      <c r="AN77" s="1232" t="s">
        <v>612</v>
      </c>
      <c r="AO77" s="1232"/>
      <c r="AP77" s="1232"/>
      <c r="AQ77" s="1232"/>
      <c r="AR77" s="1232"/>
      <c r="AS77" s="1232"/>
      <c r="AT77" s="1232"/>
      <c r="AU77" s="1232"/>
      <c r="AV77" s="1232"/>
      <c r="AW77" s="1232"/>
      <c r="AX77" s="1232"/>
      <c r="AY77" s="1232"/>
      <c r="AZ77" s="1232"/>
      <c r="BA77" s="1232"/>
      <c r="BB77" s="1230" t="s">
        <v>611</v>
      </c>
      <c r="BC77" s="1230"/>
      <c r="BD77" s="1230"/>
      <c r="BE77" s="1230"/>
      <c r="BF77" s="1230"/>
      <c r="BG77" s="1230"/>
      <c r="BH77" s="1230"/>
      <c r="BI77" s="1230"/>
      <c r="BJ77" s="1230"/>
      <c r="BK77" s="1230"/>
      <c r="BL77" s="1230"/>
      <c r="BM77" s="1230"/>
      <c r="BN77" s="1230"/>
      <c r="BO77" s="1230"/>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2" x14ac:dyDescent="0.2">
      <c r="B78" s="259"/>
      <c r="G78" s="1233"/>
      <c r="H78" s="1233"/>
      <c r="I78" s="1233"/>
      <c r="J78" s="1233"/>
      <c r="K78" s="1231"/>
      <c r="L78" s="1231"/>
      <c r="M78" s="1231"/>
      <c r="N78" s="1231"/>
      <c r="AN78" s="1232"/>
      <c r="AO78" s="1232"/>
      <c r="AP78" s="1232"/>
      <c r="AQ78" s="1232"/>
      <c r="AR78" s="1232"/>
      <c r="AS78" s="1232"/>
      <c r="AT78" s="1232"/>
      <c r="AU78" s="1232"/>
      <c r="AV78" s="1232"/>
      <c r="AW78" s="1232"/>
      <c r="AX78" s="1232"/>
      <c r="AY78" s="1232"/>
      <c r="AZ78" s="1232"/>
      <c r="BA78" s="1232"/>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3"/>
      <c r="H79" s="1233"/>
      <c r="I79" s="1235"/>
      <c r="J79" s="1235"/>
      <c r="K79" s="1229"/>
      <c r="L79" s="1229"/>
      <c r="M79" s="1229"/>
      <c r="N79" s="1229"/>
      <c r="AN79" s="1232"/>
      <c r="AO79" s="1232"/>
      <c r="AP79" s="1232"/>
      <c r="AQ79" s="1232"/>
      <c r="AR79" s="1232"/>
      <c r="AS79" s="1232"/>
      <c r="AT79" s="1232"/>
      <c r="AU79" s="1232"/>
      <c r="AV79" s="1232"/>
      <c r="AW79" s="1232"/>
      <c r="AX79" s="1232"/>
      <c r="AY79" s="1232"/>
      <c r="AZ79" s="1232"/>
      <c r="BA79" s="1232"/>
      <c r="BB79" s="1230" t="s">
        <v>610</v>
      </c>
      <c r="BC79" s="1230"/>
      <c r="BD79" s="1230"/>
      <c r="BE79" s="1230"/>
      <c r="BF79" s="1230"/>
      <c r="BG79" s="1230"/>
      <c r="BH79" s="1230"/>
      <c r="BI79" s="1230"/>
      <c r="BJ79" s="1230"/>
      <c r="BK79" s="1230"/>
      <c r="BL79" s="1230"/>
      <c r="BM79" s="1230"/>
      <c r="BN79" s="1230"/>
      <c r="BO79" s="1230"/>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2" x14ac:dyDescent="0.2">
      <c r="B80" s="259"/>
      <c r="G80" s="1233"/>
      <c r="H80" s="1233"/>
      <c r="I80" s="1235"/>
      <c r="J80" s="1235"/>
      <c r="K80" s="1229"/>
      <c r="L80" s="1229"/>
      <c r="M80" s="1229"/>
      <c r="N80" s="1229"/>
      <c r="AN80" s="1232"/>
      <c r="AO80" s="1232"/>
      <c r="AP80" s="1232"/>
      <c r="AQ80" s="1232"/>
      <c r="AR80" s="1232"/>
      <c r="AS80" s="1232"/>
      <c r="AT80" s="1232"/>
      <c r="AU80" s="1232"/>
      <c r="AV80" s="1232"/>
      <c r="AW80" s="1232"/>
      <c r="AX80" s="1232"/>
      <c r="AY80" s="1232"/>
      <c r="AZ80" s="1232"/>
      <c r="BA80" s="1232"/>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NyyZM8h3tgxQrApN1ogqkq8eabAZP2GP0VnACN2LBftit4Kg4ehz03WzwWun9YOLcgt/OOKMlO21oUeMRFYO3A==" saltValue="QKZ9YKdH4aMVXe6hwghro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EBE65-B77D-4B4E-8B07-B3C82728D1BA}">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YbVuu76Hflc/h3uHc6fT4i6wLSaaHKkl1lCGcdLB046EIuDEXMSuv2qtWKwlKwcUDhPTdE3p5jReOz8vCZanzg==" saltValue="yakiKw3BVObgz1yA2qaj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0894-72FC-4E58-B9C5-6F6EE82E123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x/4CuKo6bEN7B0w9kq5NvUD1NZmplIDZsUKgKrZTxDRe6QmhWb3RQ0GDCWXoQuG/so4t7By57u+GYpvH1jnxUw==" saltValue="wfBVtt5A8g4TZh0eZCZb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109913</v>
      </c>
      <c r="E3" s="154"/>
      <c r="F3" s="155">
        <v>85173</v>
      </c>
      <c r="G3" s="156"/>
      <c r="H3" s="157"/>
    </row>
    <row r="4" spans="1:8" x14ac:dyDescent="0.2">
      <c r="A4" s="158"/>
      <c r="B4" s="159"/>
      <c r="C4" s="160"/>
      <c r="D4" s="161">
        <v>27845</v>
      </c>
      <c r="E4" s="162"/>
      <c r="F4" s="163">
        <v>43913</v>
      </c>
      <c r="G4" s="164"/>
      <c r="H4" s="165"/>
    </row>
    <row r="5" spans="1:8" x14ac:dyDescent="0.2">
      <c r="A5" s="146" t="s">
        <v>556</v>
      </c>
      <c r="B5" s="151"/>
      <c r="C5" s="152"/>
      <c r="D5" s="153">
        <v>144301</v>
      </c>
      <c r="E5" s="154"/>
      <c r="F5" s="155">
        <v>94081</v>
      </c>
      <c r="G5" s="156"/>
      <c r="H5" s="157"/>
    </row>
    <row r="6" spans="1:8" x14ac:dyDescent="0.2">
      <c r="A6" s="158"/>
      <c r="B6" s="159"/>
      <c r="C6" s="160"/>
      <c r="D6" s="161">
        <v>33751</v>
      </c>
      <c r="E6" s="162"/>
      <c r="F6" s="163">
        <v>48949</v>
      </c>
      <c r="G6" s="164"/>
      <c r="H6" s="165"/>
    </row>
    <row r="7" spans="1:8" x14ac:dyDescent="0.2">
      <c r="A7" s="146" t="s">
        <v>557</v>
      </c>
      <c r="B7" s="151"/>
      <c r="C7" s="152"/>
      <c r="D7" s="153">
        <v>125566</v>
      </c>
      <c r="E7" s="154"/>
      <c r="F7" s="155">
        <v>92632</v>
      </c>
      <c r="G7" s="156"/>
      <c r="H7" s="157"/>
    </row>
    <row r="8" spans="1:8" x14ac:dyDescent="0.2">
      <c r="A8" s="158"/>
      <c r="B8" s="159"/>
      <c r="C8" s="160"/>
      <c r="D8" s="161">
        <v>23558</v>
      </c>
      <c r="E8" s="162"/>
      <c r="F8" s="163">
        <v>47978</v>
      </c>
      <c r="G8" s="164"/>
      <c r="H8" s="165"/>
    </row>
    <row r="9" spans="1:8" x14ac:dyDescent="0.2">
      <c r="A9" s="146" t="s">
        <v>558</v>
      </c>
      <c r="B9" s="151"/>
      <c r="C9" s="152"/>
      <c r="D9" s="153">
        <v>93259</v>
      </c>
      <c r="E9" s="154"/>
      <c r="F9" s="155">
        <v>96469</v>
      </c>
      <c r="G9" s="156"/>
      <c r="H9" s="157"/>
    </row>
    <row r="10" spans="1:8" x14ac:dyDescent="0.2">
      <c r="A10" s="158"/>
      <c r="B10" s="159"/>
      <c r="C10" s="160"/>
      <c r="D10" s="161">
        <v>35260</v>
      </c>
      <c r="E10" s="162"/>
      <c r="F10" s="163">
        <v>49775</v>
      </c>
      <c r="G10" s="164"/>
      <c r="H10" s="165"/>
    </row>
    <row r="11" spans="1:8" x14ac:dyDescent="0.2">
      <c r="A11" s="146" t="s">
        <v>559</v>
      </c>
      <c r="B11" s="151"/>
      <c r="C11" s="152"/>
      <c r="D11" s="153">
        <v>88431</v>
      </c>
      <c r="E11" s="154"/>
      <c r="F11" s="155">
        <v>85743</v>
      </c>
      <c r="G11" s="156"/>
      <c r="H11" s="157"/>
    </row>
    <row r="12" spans="1:8" x14ac:dyDescent="0.2">
      <c r="A12" s="158"/>
      <c r="B12" s="159"/>
      <c r="C12" s="166"/>
      <c r="D12" s="161">
        <v>40260</v>
      </c>
      <c r="E12" s="162"/>
      <c r="F12" s="163">
        <v>45231</v>
      </c>
      <c r="G12" s="164"/>
      <c r="H12" s="165"/>
    </row>
    <row r="13" spans="1:8" x14ac:dyDescent="0.2">
      <c r="A13" s="146"/>
      <c r="B13" s="151"/>
      <c r="C13" s="152"/>
      <c r="D13" s="153">
        <v>112294</v>
      </c>
      <c r="E13" s="154"/>
      <c r="F13" s="155">
        <v>90820</v>
      </c>
      <c r="G13" s="167"/>
      <c r="H13" s="157"/>
    </row>
    <row r="14" spans="1:8" x14ac:dyDescent="0.2">
      <c r="A14" s="158"/>
      <c r="B14" s="159"/>
      <c r="C14" s="160"/>
      <c r="D14" s="161">
        <v>32135</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4.5</v>
      </c>
      <c r="C19" s="168">
        <f>ROUND(VALUE(SUBSTITUTE(実質収支比率等に係る経年分析!G$48,"▲","-")),2)</f>
        <v>4.58</v>
      </c>
      <c r="D19" s="168">
        <f>ROUND(VALUE(SUBSTITUTE(実質収支比率等に係る経年分析!H$48,"▲","-")),2)</f>
        <v>3.99</v>
      </c>
      <c r="E19" s="168">
        <f>ROUND(VALUE(SUBSTITUTE(実質収支比率等に係る経年分析!I$48,"▲","-")),2)</f>
        <v>7.71</v>
      </c>
      <c r="F19" s="168">
        <f>ROUND(VALUE(SUBSTITUTE(実質収支比率等に係る経年分析!J$48,"▲","-")),2)</f>
        <v>9.25</v>
      </c>
    </row>
    <row r="20" spans="1:11" x14ac:dyDescent="0.2">
      <c r="A20" s="168" t="s">
        <v>57</v>
      </c>
      <c r="B20" s="168">
        <f>ROUND(VALUE(SUBSTITUTE(実質収支比率等に係る経年分析!F$47,"▲","-")),2)</f>
        <v>24.52</v>
      </c>
      <c r="C20" s="168">
        <f>ROUND(VALUE(SUBSTITUTE(実質収支比率等に係る経年分析!G$47,"▲","-")),2)</f>
        <v>22.56</v>
      </c>
      <c r="D20" s="168">
        <f>ROUND(VALUE(SUBSTITUTE(実質収支比率等に係る経年分析!H$47,"▲","-")),2)</f>
        <v>22.3</v>
      </c>
      <c r="E20" s="168">
        <f>ROUND(VALUE(SUBSTITUTE(実質収支比率等に係る経年分析!I$47,"▲","-")),2)</f>
        <v>23.25</v>
      </c>
      <c r="F20" s="168">
        <f>ROUND(VALUE(SUBSTITUTE(実質収支比率等に係る経年分析!J$47,"▲","-")),2)</f>
        <v>11.92</v>
      </c>
    </row>
    <row r="21" spans="1:11" x14ac:dyDescent="0.2">
      <c r="A21" s="168" t="s">
        <v>58</v>
      </c>
      <c r="B21" s="168">
        <f>IF(ISNUMBER(VALUE(SUBSTITUTE(実質収支比率等に係る経年分析!F$49,"▲","-"))),ROUND(VALUE(SUBSTITUTE(実質収支比率等に係る経年分析!F$49,"▲","-")),2),NA())</f>
        <v>-0.96</v>
      </c>
      <c r="C21" s="168">
        <f>IF(ISNUMBER(VALUE(SUBSTITUTE(実質収支比率等に係る経年分析!G$49,"▲","-"))),ROUND(VALUE(SUBSTITUTE(実質収支比率等に係る経年分析!G$49,"▲","-")),2),NA())</f>
        <v>-2.46</v>
      </c>
      <c r="D21" s="168">
        <f>IF(ISNUMBER(VALUE(SUBSTITUTE(実質収支比率等に係る経年分析!H$49,"▲","-"))),ROUND(VALUE(SUBSTITUTE(実質収支比率等に係る経年分析!H$49,"▲","-")),2),NA())</f>
        <v>-0.06</v>
      </c>
      <c r="E21" s="168">
        <f>IF(ISNUMBER(VALUE(SUBSTITUTE(実質収支比率等に係る経年分析!I$49,"▲","-"))),ROUND(VALUE(SUBSTITUTE(実質収支比率等に係る経年分析!I$49,"▲","-")),2),NA())</f>
        <v>5.87</v>
      </c>
      <c r="F21" s="168">
        <f>IF(ISNUMBER(VALUE(SUBSTITUTE(実質収支比率等に係る経年分析!J$49,"▲","-"))),ROUND(VALUE(SUBSTITUTE(実質収支比率等に係る経年分析!J$49,"▲","-")),2),NA())</f>
        <v>-10.58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市木診療所特別会計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1.68</v>
      </c>
    </row>
    <row r="33" spans="1:16" x14ac:dyDescent="0.2">
      <c r="A33" s="169" t="str">
        <f>IF(連結実質赤字比率に係る赤字・黒字の構成分析!C$37="",NA(),連結実質赤字比率に係る赤字・黒字の構成分析!C$37)</f>
        <v>介護保険特別会計（事業勘定）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2.14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0.56000000000000005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2.0299999999999998</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7.26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7.23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8.3800000000000008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9.19</v>
      </c>
    </row>
    <row r="36" spans="1:16" x14ac:dyDescent="0.2">
      <c r="A36" s="169" t="str">
        <f>IF(連結実質赤字比率に係る赤字・黒字の構成分析!C$34="",NA(),連結実質赤字比率に係る赤字・黒字の構成分析!C$34)</f>
        <v>病院事業会計</v>
      </c>
      <c r="B36" s="169">
        <f>IF(ROUND(VALUE(SUBSTITUTE(連結実質赤字比率に係る赤字・黒字の構成分析!F$34,"▲", "-")), 2) &lt; 0, ABS(ROUND(VALUE(SUBSTITUTE(連結実質赤字比率に係る赤字・黒字の構成分析!F$34,"▲", "-")), 2)), NA())</f>
        <v>10.050000000000001</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11.96</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15.64</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15.16</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4.1900000000000004</v>
      </c>
      <c r="K36" s="169" t="e">
        <f>IF(ROUND(VALUE(SUBSTITUTE(連結実質赤字比率に係る赤字・黒字の構成分析!J$34,"▲", "-")), 2) &gt;= 0, ABS(ROUND(VALUE(SUBSTITUTE(連結実質赤字比率に係る赤字・黒字の構成分析!J$34,"▲", "-")), 2)), NA())</f>
        <v>#N/A</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877</v>
      </c>
      <c r="E42" s="170"/>
      <c r="F42" s="170"/>
      <c r="G42" s="170">
        <f>'実質公債費比率（分子）の構造'!L$52</f>
        <v>839</v>
      </c>
      <c r="H42" s="170"/>
      <c r="I42" s="170"/>
      <c r="J42" s="170">
        <f>'実質公債費比率（分子）の構造'!M$52</f>
        <v>823</v>
      </c>
      <c r="K42" s="170"/>
      <c r="L42" s="170"/>
      <c r="M42" s="170">
        <f>'実質公債費比率（分子）の構造'!N$52</f>
        <v>786</v>
      </c>
      <c r="N42" s="170"/>
      <c r="O42" s="170"/>
      <c r="P42" s="170">
        <f>'実質公債費比率（分子）の構造'!O$52</f>
        <v>820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289</v>
      </c>
      <c r="C46" s="170"/>
      <c r="D46" s="170"/>
      <c r="E46" s="170">
        <f>'実質公債費比率（分子）の構造'!L$48</f>
        <v>296</v>
      </c>
      <c r="F46" s="170"/>
      <c r="G46" s="170"/>
      <c r="H46" s="170">
        <f>'実質公債費比率（分子）の構造'!M$48</f>
        <v>277</v>
      </c>
      <c r="I46" s="170"/>
      <c r="J46" s="170"/>
      <c r="K46" s="170">
        <f>'実質公債費比率（分子）の構造'!N$48</f>
        <v>332</v>
      </c>
      <c r="L46" s="170"/>
      <c r="M46" s="170"/>
      <c r="N46" s="170">
        <f>'実質公債費比率（分子）の構造'!O$48</f>
        <v>376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925</v>
      </c>
      <c r="C49" s="170"/>
      <c r="D49" s="170"/>
      <c r="E49" s="170">
        <f>'実質公債費比率（分子）の構造'!L$45</f>
        <v>904</v>
      </c>
      <c r="F49" s="170"/>
      <c r="G49" s="170"/>
      <c r="H49" s="170">
        <f>'実質公債費比率（分子）の構造'!M$45</f>
        <v>917</v>
      </c>
      <c r="I49" s="170"/>
      <c r="J49" s="170"/>
      <c r="K49" s="170">
        <f>'実質公債費比率（分子）の構造'!N$45</f>
        <v>893</v>
      </c>
      <c r="L49" s="170"/>
      <c r="M49" s="170"/>
      <c r="N49" s="170">
        <f>'実質公債費比率（分子）の構造'!O$45</f>
        <v>909</v>
      </c>
      <c r="O49" s="170"/>
      <c r="P49" s="170"/>
    </row>
    <row r="50" spans="1:16" x14ac:dyDescent="0.2">
      <c r="A50" s="170" t="s">
        <v>73</v>
      </c>
      <c r="B50" s="170" t="e">
        <f>NA()</f>
        <v>#N/A</v>
      </c>
      <c r="C50" s="170">
        <f>IF(ISNUMBER('実質公債費比率（分子）の構造'!K$53),'実質公債費比率（分子）の構造'!K$53,NA())</f>
        <v>337</v>
      </c>
      <c r="D50" s="170" t="e">
        <f>NA()</f>
        <v>#N/A</v>
      </c>
      <c r="E50" s="170" t="e">
        <f>NA()</f>
        <v>#N/A</v>
      </c>
      <c r="F50" s="170">
        <f>IF(ISNUMBER('実質公債費比率（分子）の構造'!L$53),'実質公債費比率（分子）の構造'!L$53,NA())</f>
        <v>361</v>
      </c>
      <c r="G50" s="170" t="e">
        <f>NA()</f>
        <v>#N/A</v>
      </c>
      <c r="H50" s="170" t="e">
        <f>NA()</f>
        <v>#N/A</v>
      </c>
      <c r="I50" s="170">
        <f>IF(ISNUMBER('実質公債費比率（分子）の構造'!M$53),'実質公債費比率（分子）の構造'!M$53,NA())</f>
        <v>371</v>
      </c>
      <c r="J50" s="170" t="e">
        <f>NA()</f>
        <v>#N/A</v>
      </c>
      <c r="K50" s="170" t="e">
        <f>NA()</f>
        <v>#N/A</v>
      </c>
      <c r="L50" s="170">
        <f>IF(ISNUMBER('実質公債費比率（分子）の構造'!N$53),'実質公債費比率（分子）の構造'!N$53,NA())</f>
        <v>439</v>
      </c>
      <c r="M50" s="170" t="e">
        <f>NA()</f>
        <v>#N/A</v>
      </c>
      <c r="N50" s="170" t="e">
        <f>NA()</f>
        <v>#N/A</v>
      </c>
      <c r="O50" s="170">
        <f>IF(ISNUMBER('実質公債費比率（分子）の構造'!O$53),'実質公債費比率（分子）の構造'!O$53,NA())</f>
        <v>465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8198</v>
      </c>
      <c r="E56" s="169"/>
      <c r="F56" s="169"/>
      <c r="G56" s="169">
        <f>'将来負担比率（分子）の構造'!J$52</f>
        <v>8534</v>
      </c>
      <c r="H56" s="169"/>
      <c r="I56" s="169"/>
      <c r="J56" s="169">
        <f>'将来負担比率（分子）の構造'!K$52</f>
        <v>8712</v>
      </c>
      <c r="K56" s="169"/>
      <c r="L56" s="169"/>
      <c r="M56" s="169">
        <f>'将来負担比率（分子）の構造'!L$52</f>
        <v>8887</v>
      </c>
      <c r="N56" s="169"/>
      <c r="O56" s="169"/>
      <c r="P56" s="169">
        <f>'将来負担比率（分子）の構造'!M$52</f>
        <v>8962</v>
      </c>
    </row>
    <row r="57" spans="1:16" x14ac:dyDescent="0.2">
      <c r="A57" s="169" t="s">
        <v>44</v>
      </c>
      <c r="B57" s="169"/>
      <c r="C57" s="169"/>
      <c r="D57" s="169">
        <f>'将来負担比率（分子）の構造'!I$51</f>
        <v>528</v>
      </c>
      <c r="E57" s="169"/>
      <c r="F57" s="169"/>
      <c r="G57" s="169">
        <f>'将来負担比率（分子）の構造'!J$51</f>
        <v>453</v>
      </c>
      <c r="H57" s="169"/>
      <c r="I57" s="169"/>
      <c r="J57" s="169">
        <f>'将来負担比率（分子）の構造'!K$51</f>
        <v>361</v>
      </c>
      <c r="K57" s="169"/>
      <c r="L57" s="169"/>
      <c r="M57" s="169">
        <f>'将来負担比率（分子）の構造'!L$51</f>
        <v>250</v>
      </c>
      <c r="N57" s="169"/>
      <c r="O57" s="169"/>
      <c r="P57" s="169">
        <f>'将来負担比率（分子）の構造'!M$51</f>
        <v>262</v>
      </c>
    </row>
    <row r="58" spans="1:16" x14ac:dyDescent="0.2">
      <c r="A58" s="169" t="s">
        <v>43</v>
      </c>
      <c r="B58" s="169"/>
      <c r="C58" s="169"/>
      <c r="D58" s="169">
        <f>'将来負担比率（分子）の構造'!I$50</f>
        <v>3694</v>
      </c>
      <c r="E58" s="169"/>
      <c r="F58" s="169"/>
      <c r="G58" s="169">
        <f>'将来負担比率（分子）の構造'!J$50</f>
        <v>3469</v>
      </c>
      <c r="H58" s="169"/>
      <c r="I58" s="169"/>
      <c r="J58" s="169">
        <f>'将来負担比率（分子）の構造'!K$50</f>
        <v>3525</v>
      </c>
      <c r="K58" s="169"/>
      <c r="L58" s="169"/>
      <c r="M58" s="169">
        <f>'将来負担比率（分子）の構造'!L$50</f>
        <v>3930</v>
      </c>
      <c r="N58" s="169"/>
      <c r="O58" s="169"/>
      <c r="P58" s="169">
        <f>'将来負担比率（分子）の構造'!M$50</f>
        <v>3408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f>'将来負担比率（分子）の構造'!K$48</f>
        <v>215</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3</v>
      </c>
      <c r="C61" s="169"/>
      <c r="D61" s="169"/>
      <c r="E61" s="169">
        <f>'将来負担比率（分子）の構造'!J$46</f>
        <v>3</v>
      </c>
      <c r="F61" s="169"/>
      <c r="G61" s="169"/>
      <c r="H61" s="169">
        <f>'将来負担比率（分子）の構造'!K$46</f>
        <v>3</v>
      </c>
      <c r="I61" s="169"/>
      <c r="J61" s="169"/>
      <c r="K61" s="169">
        <f>'将来負担比率（分子）の構造'!L$46</f>
        <v>3</v>
      </c>
      <c r="L61" s="169"/>
      <c r="M61" s="169"/>
      <c r="N61" s="169">
        <f>'将来負担比率（分子）の構造'!M$46</f>
        <v>3</v>
      </c>
      <c r="O61" s="169"/>
      <c r="P61" s="169"/>
    </row>
    <row r="62" spans="1:16" x14ac:dyDescent="0.2">
      <c r="A62" s="169" t="s">
        <v>37</v>
      </c>
      <c r="B62" s="169">
        <f>'将来負担比率（分子）の構造'!I$45</f>
        <v>1594</v>
      </c>
      <c r="C62" s="169"/>
      <c r="D62" s="169"/>
      <c r="E62" s="169">
        <f>'将来負担比率（分子）の構造'!J$45</f>
        <v>1606</v>
      </c>
      <c r="F62" s="169"/>
      <c r="G62" s="169"/>
      <c r="H62" s="169">
        <f>'将来負担比率（分子）の構造'!K$45</f>
        <v>1665</v>
      </c>
      <c r="I62" s="169"/>
      <c r="J62" s="169"/>
      <c r="K62" s="169">
        <f>'将来負担比率（分子）の構造'!L$45</f>
        <v>1690</v>
      </c>
      <c r="L62" s="169"/>
      <c r="M62" s="169"/>
      <c r="N62" s="169">
        <f>'将来負担比率（分子）の構造'!M$45</f>
        <v>1703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2813</v>
      </c>
      <c r="C64" s="169"/>
      <c r="D64" s="169"/>
      <c r="E64" s="169">
        <f>'将来負担比率（分子）の構造'!J$43</f>
        <v>2836</v>
      </c>
      <c r="F64" s="169"/>
      <c r="G64" s="169"/>
      <c r="H64" s="169">
        <f>'将来負担比率（分子）の構造'!K$43</f>
        <v>3135</v>
      </c>
      <c r="I64" s="169"/>
      <c r="J64" s="169"/>
      <c r="K64" s="169">
        <f>'将来負担比率（分子）の構造'!L$43</f>
        <v>3077</v>
      </c>
      <c r="L64" s="169"/>
      <c r="M64" s="169"/>
      <c r="N64" s="169">
        <f>'将来負担比率（分子）の構造'!M$43</f>
        <v>2140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15</v>
      </c>
      <c r="O65" s="169"/>
      <c r="P65" s="169"/>
    </row>
    <row r="66" spans="1:16" x14ac:dyDescent="0.2">
      <c r="A66" s="169" t="s">
        <v>33</v>
      </c>
      <c r="B66" s="169">
        <f>'将来負担比率（分子）の構造'!I$41</f>
        <v>9964</v>
      </c>
      <c r="C66" s="169"/>
      <c r="D66" s="169"/>
      <c r="E66" s="169">
        <f>'将来負担比率（分子）の構造'!J$41</f>
        <v>10650</v>
      </c>
      <c r="F66" s="169"/>
      <c r="G66" s="169"/>
      <c r="H66" s="169">
        <f>'将来負担比率（分子）の構造'!K$41</f>
        <v>11278</v>
      </c>
      <c r="I66" s="169"/>
      <c r="J66" s="169"/>
      <c r="K66" s="169">
        <f>'将来負担比率（分子）の構造'!L$41</f>
        <v>11500</v>
      </c>
      <c r="L66" s="169"/>
      <c r="M66" s="169"/>
      <c r="N66" s="169">
        <f>'将来負担比率（分子）の構造'!M$41</f>
        <v>11432</v>
      </c>
      <c r="O66" s="169"/>
      <c r="P66" s="169"/>
    </row>
    <row r="67" spans="1:16" x14ac:dyDescent="0.2">
      <c r="A67" s="169" t="s">
        <v>77</v>
      </c>
      <c r="B67" s="169" t="e">
        <f>NA()</f>
        <v>#N/A</v>
      </c>
      <c r="C67" s="169">
        <f>IF(ISNUMBER('将来負担比率（分子）の構造'!I$53), IF('将来負担比率（分子）の構造'!I$53 &lt; 0, 0, '将来負担比率（分子）の構造'!I$53), NA())</f>
        <v>1954</v>
      </c>
      <c r="D67" s="169" t="e">
        <f>NA()</f>
        <v>#N/A</v>
      </c>
      <c r="E67" s="169" t="e">
        <f>NA()</f>
        <v>#N/A</v>
      </c>
      <c r="F67" s="169">
        <f>IF(ISNUMBER('将来負担比率（分子）の構造'!J$53), IF('将来負担比率（分子）の構造'!J$53 &lt; 0, 0, '将来負担比率（分子）の構造'!J$53), NA())</f>
        <v>2640</v>
      </c>
      <c r="G67" s="169" t="e">
        <f>NA()</f>
        <v>#N/A</v>
      </c>
      <c r="H67" s="169" t="e">
        <f>NA()</f>
        <v>#N/A</v>
      </c>
      <c r="I67" s="169">
        <f>IF(ISNUMBER('将来負担比率（分子）の構造'!K$53), IF('将来負担比率（分子）の構造'!K$53 &lt; 0, 0, '将来負担比率（分子）の構造'!K$53), NA())</f>
        <v>3696</v>
      </c>
      <c r="J67" s="169" t="e">
        <f>NA()</f>
        <v>#N/A</v>
      </c>
      <c r="K67" s="169" t="e">
        <f>NA()</f>
        <v>#N/A</v>
      </c>
      <c r="L67" s="169">
        <f>IF(ISNUMBER('将来負担比率（分子）の構造'!L$53), IF('将来負担比率（分子）の構造'!L$53 &lt; 0, 0, '将来負担比率（分子）の構造'!L$53), NA())</f>
        <v>3202</v>
      </c>
      <c r="M67" s="169" t="e">
        <f>NA()</f>
        <v>#N/A</v>
      </c>
      <c r="N67" s="169" t="e">
        <f>NA()</f>
        <v>#N/A</v>
      </c>
      <c r="O67" s="169">
        <f>IF(ISNUMBER('将来負担比率（分子）の構造'!M$53), IF('将来負担比率（分子）の構造'!M$53 &lt; 0, 0, '将来負担比率（分子）の構造'!M$53), NA())</f>
        <v>2662</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1490</v>
      </c>
      <c r="C72" s="173">
        <f>基金残高に係る経年分析!G55</f>
        <v>1628</v>
      </c>
      <c r="D72" s="173">
        <f>基金残高に係る経年分析!H55</f>
        <v>814</v>
      </c>
    </row>
    <row r="73" spans="1:16" x14ac:dyDescent="0.2">
      <c r="A73" s="172" t="s">
        <v>80</v>
      </c>
      <c r="B73" s="173">
        <f>基金残高に係る経年分析!F56</f>
        <v>160</v>
      </c>
      <c r="C73" s="173">
        <f>基金残高に係る経年分析!G56</f>
        <v>227</v>
      </c>
      <c r="D73" s="173">
        <f>基金残高に係る経年分析!H56</f>
        <v>228</v>
      </c>
    </row>
    <row r="74" spans="1:16" x14ac:dyDescent="0.2">
      <c r="A74" s="172" t="s">
        <v>81</v>
      </c>
      <c r="B74" s="173">
        <f>基金残高に係る経年分析!F57</f>
        <v>1407</v>
      </c>
      <c r="C74" s="173">
        <f>基金残高に係る経年分析!G57</f>
        <v>1585</v>
      </c>
      <c r="D74" s="173">
        <f>基金残高に係る経年分析!H57</f>
        <v>1831</v>
      </c>
    </row>
  </sheetData>
  <sheetProtection algorithmName="SHA-512" hashValue="LOm2JikBCPBbsBI05+LwRW+WqGrvg6iH5PHPV94UonGgPwkvTfvslX9EPMgnY1ST8xMtVYt4DbVxO6Vl9CRJDw==" saltValue="oM8ZtT/z4Q9L4oVMAo64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2024-09-12T07:20:45Z</cp:lastPrinted>
  <dcterms:created xsi:type="dcterms:W3CDTF">2024-02-05T03:51:27Z</dcterms:created>
  <dcterms:modified xsi:type="dcterms:W3CDTF">2024-09-24T00:45:01Z</dcterms:modified>
  <cp:category/>
</cp:coreProperties>
</file>